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\Desktop\"/>
    </mc:Choice>
  </mc:AlternateContent>
  <xr:revisionPtr revIDLastSave="0" documentId="13_ncr:1_{C8BF6CE7-593F-4380-9039-5937BD7F00E7}" xr6:coauthVersionLast="47" xr6:coauthVersionMax="47" xr10:uidLastSave="{00000000-0000-0000-0000-000000000000}"/>
  <bookViews>
    <workbookView xWindow="-108" yWindow="492" windowWidth="23256" windowHeight="12576" xr2:uid="{B4DBE8F7-CD52-4E5F-B68A-025A357FDBB9}"/>
  </bookViews>
  <sheets>
    <sheet name="СБТ" sheetId="1" r:id="rId1"/>
    <sheet name="ОТ" sheetId="2" r:id="rId2"/>
    <sheet name="ӨӨТ" sheetId="7" r:id="rId3"/>
    <sheet name="МГТ" sheetId="8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1" i="1" l="1" a="1"/>
  <c r="E91" i="1" s="1"/>
  <c r="C8" i="8"/>
  <c r="C9" i="8" s="1"/>
  <c r="C10" i="8" s="1"/>
  <c r="C11" i="8" s="1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C52" i="8" s="1"/>
  <c r="C53" i="8" s="1"/>
  <c r="C54" i="8" s="1"/>
  <c r="C56" i="8" s="1"/>
  <c r="C57" i="8" s="1"/>
  <c r="C58" i="8" s="1"/>
  <c r="C59" i="8" s="1"/>
  <c r="C60" i="8" s="1"/>
  <c r="C62" i="8" s="1"/>
  <c r="C63" i="8" s="1"/>
  <c r="C64" i="8" s="1"/>
  <c r="C65" i="8" s="1"/>
  <c r="C3" i="8"/>
  <c r="A3" i="8"/>
  <c r="J2" i="7"/>
  <c r="A2" i="7"/>
  <c r="C8" i="2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D3" i="2"/>
  <c r="A3" i="2"/>
  <c r="C81" i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14" i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13" i="1"/>
  <c r="C12" i="1"/>
  <c r="C10" i="1"/>
  <c r="C8" i="1"/>
  <c r="D3" i="1"/>
  <c r="A3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<sst xmlns="http://schemas.openxmlformats.org/spreadsheetml/2006/main" count="428" uniqueCount="350">
  <si>
    <t>МАЯГТ СЗХ04101. ЕРДИЙН ДААТГАЛЫН КОМПАНИЙН САНХҮҮГИЙН БАЙДЛЫН ТАЙЛАН</t>
  </si>
  <si>
    <t>(төгрөгөөр)</t>
  </si>
  <si>
    <t>№</t>
  </si>
  <si>
    <t>Үзүүлэлт</t>
  </si>
  <si>
    <t>Мөрийн дугаар</t>
  </si>
  <si>
    <t>А</t>
  </si>
  <si>
    <t>Б</t>
  </si>
  <si>
    <t>В</t>
  </si>
  <si>
    <t>ХӨРӨНГӨ</t>
  </si>
  <si>
    <t>1.1</t>
  </si>
  <si>
    <t>Мөнгө, түүнтэй адилтгах хөрөнгө</t>
  </si>
  <si>
    <t>1.1.1</t>
  </si>
  <si>
    <t>Бэлэн мөнгө</t>
  </si>
  <si>
    <t>1.1.2</t>
  </si>
  <si>
    <t>Харилцах</t>
  </si>
  <si>
    <t>1.1.3</t>
  </si>
  <si>
    <t>Банк санхүүгийн байгууллагад байршуулсан хөрөнгө</t>
  </si>
  <si>
    <t>1.1.4</t>
  </si>
  <si>
    <t>Мөнгөн хөрөнгөнд хуримтлуулж тооцсон хүүний авлага</t>
  </si>
  <si>
    <t>1.1.5</t>
  </si>
  <si>
    <t>Мөнгө, түүнтэй адилтгах хөрөнгийн дүн  (=мөр(3+...+6))</t>
  </si>
  <si>
    <t>1.2</t>
  </si>
  <si>
    <t>Даатгалын авлага</t>
  </si>
  <si>
    <t>1.2.1</t>
  </si>
  <si>
    <t>Даатгалын хураамжийн авлага /цэвэр дүнгээр/</t>
  </si>
  <si>
    <t>1.2.2</t>
  </si>
  <si>
    <t>Буруутай этгээдээс авах авлага /цэвэр дүнгээр/</t>
  </si>
  <si>
    <t>1.2.3</t>
  </si>
  <si>
    <t>Давхар даатгалаас авах авлага /цэвэр дүнгээр/</t>
  </si>
  <si>
    <t>1.2.4</t>
  </si>
  <si>
    <t>Даатгалын авлагын дүн  (=мөр(9+10+11))</t>
  </si>
  <si>
    <t>1.3</t>
  </si>
  <si>
    <t>Бусад санхүүгийн хөрөнгө</t>
  </si>
  <si>
    <t>1.3.1</t>
  </si>
  <si>
    <t>Бусад авлага /цэвэр дүнгээр/</t>
  </si>
  <si>
    <t>1.3.2</t>
  </si>
  <si>
    <t>Бусад санхүүгийн хөрөнгийн дүн  (=мөр14)</t>
  </si>
  <si>
    <t>1.4</t>
  </si>
  <si>
    <t>Бусад санхүүгийн бус  хөрөнгө</t>
  </si>
  <si>
    <t>1.4.1</t>
  </si>
  <si>
    <t>НДШ авлага, бусад татварын авлага</t>
  </si>
  <si>
    <t>1.4.2</t>
  </si>
  <si>
    <t>ААНОАТатварын авлага</t>
  </si>
  <si>
    <t>1.4.3</t>
  </si>
  <si>
    <t>Хойшлогдсон татварын хөрөнгө</t>
  </si>
  <si>
    <t>1.4.4</t>
  </si>
  <si>
    <t>Бараа материал</t>
  </si>
  <si>
    <t>1.4.5</t>
  </si>
  <si>
    <t>Урьдчилж төлсөн зардал/тооцоо</t>
  </si>
  <si>
    <t>1.4.6</t>
  </si>
  <si>
    <t>Өмчлөх бусад хөрөнгө /цэвэр/</t>
  </si>
  <si>
    <t>1.4.7</t>
  </si>
  <si>
    <t>Бусад санхүүгийн бус хөрөнгийн дүн  (=мөр(17+...+22))</t>
  </si>
  <si>
    <t>1.5</t>
  </si>
  <si>
    <t>Хөрөнгө оруулалт</t>
  </si>
  <si>
    <t>1.5.1</t>
  </si>
  <si>
    <t>Хадгаламж, хадгаламжийн сертификат</t>
  </si>
  <si>
    <t>1.5.2</t>
  </si>
  <si>
    <t>Үнэт цаас /цэвэр/</t>
  </si>
  <si>
    <t>1.5.3</t>
  </si>
  <si>
    <t>Хараат ба хамтын хяналттай, охин компаниудад оруулсан хөрөнгө оруулалт</t>
  </si>
  <si>
    <t>1.5.4</t>
  </si>
  <si>
    <t>Үнэт металл, Дериватив</t>
  </si>
  <si>
    <t>1.5.5</t>
  </si>
  <si>
    <t>Хөрөнгө оруулалтын дүн  (=мөр(25+...+28))</t>
  </si>
  <si>
    <t>1.6</t>
  </si>
  <si>
    <t>Даатгалын хөрөнгө</t>
  </si>
  <si>
    <t>1.6.1</t>
  </si>
  <si>
    <t>Хойшлогдсон давхар даатгалын хураамж</t>
  </si>
  <si>
    <t>1.6.2</t>
  </si>
  <si>
    <t>Нөхөн төлбөрийн нөөцийн сангийн давхар даатгагчид ногдох хэсэг</t>
  </si>
  <si>
    <t>1.6.3</t>
  </si>
  <si>
    <t>Даатгалын орлогын хойшлогдсон шимтгэлийн зардал</t>
  </si>
  <si>
    <t>1.6.4</t>
  </si>
  <si>
    <t>Даатгалын хөрөнгийн дүн  (=мөр(31+32+33))</t>
  </si>
  <si>
    <t>1.7</t>
  </si>
  <si>
    <t>Үндсэн хөрөнгө /Цэвэр/</t>
  </si>
  <si>
    <t>1.8</t>
  </si>
  <si>
    <t>Биет бус хөрөнгө /Цэвэр/</t>
  </si>
  <si>
    <t>1.9</t>
  </si>
  <si>
    <t>Хөрөнгө оруулалтын зориулалттай үл хөдлөх  хөрөнгө</t>
  </si>
  <si>
    <t>1.10</t>
  </si>
  <si>
    <t>НИЙТ ХӨРӨНГИЙН ДҮН (=мөр(7+12+15+23+29+34+35+36+37)</t>
  </si>
  <si>
    <t>2</t>
  </si>
  <si>
    <t>ӨР ТӨЛБӨР БА ЭЗДИЙН ӨМЧ</t>
  </si>
  <si>
    <t>2.1</t>
  </si>
  <si>
    <t>ӨР ТӨЛБӨР</t>
  </si>
  <si>
    <t>2.1.1</t>
  </si>
  <si>
    <t>Даатгалын өглөг</t>
  </si>
  <si>
    <t>2.1.1.1</t>
  </si>
  <si>
    <t>Даатгалын хураамжийн буцаалтын өглөг</t>
  </si>
  <si>
    <t>2.1.1.2</t>
  </si>
  <si>
    <t>Даатгалын гэрээний шимтгэлийн өглөг</t>
  </si>
  <si>
    <t>2.1.1.3</t>
  </si>
  <si>
    <t>ДД өгөх өглөг</t>
  </si>
  <si>
    <t>2.1.1.4</t>
  </si>
  <si>
    <t>Даатгалын өглөгийн дүн  (=мөр(42+43+44))</t>
  </si>
  <si>
    <t>2.1.2</t>
  </si>
  <si>
    <t>Бусад санхүүгийн өр төлбөр</t>
  </si>
  <si>
    <t>2.1.2.1</t>
  </si>
  <si>
    <t>Зээлийн өглөг, хүү</t>
  </si>
  <si>
    <t>2.1.2.2</t>
  </si>
  <si>
    <t>Өрийн бичиг, хүү</t>
  </si>
  <si>
    <t>2.1.2.3</t>
  </si>
  <si>
    <t>Санхүүгийн түрээсийн өр төлбөр</t>
  </si>
  <si>
    <t>2.1.2.4</t>
  </si>
  <si>
    <t>Ногдол ашгийн өглөг</t>
  </si>
  <si>
    <t>2.1.2.5</t>
  </si>
  <si>
    <t>Деривативын өр төлбөр</t>
  </si>
  <si>
    <t>2.1.2.6</t>
  </si>
  <si>
    <t>Бусад өр төлбөр</t>
  </si>
  <si>
    <t>2.1.2.7</t>
  </si>
  <si>
    <t>Бусад санхүүгийн өр төлбөрийн дүн  (=мөр(47+...+52))</t>
  </si>
  <si>
    <t>2.1.3</t>
  </si>
  <si>
    <t>Бусад санхүүгийн бус өр төлбөр</t>
  </si>
  <si>
    <t>2.1.3.1</t>
  </si>
  <si>
    <t>Цалингийн өглөг</t>
  </si>
  <si>
    <t>2.1.3.2</t>
  </si>
  <si>
    <t>НДШ-ийн өглөг</t>
  </si>
  <si>
    <t>2.1.3.3</t>
  </si>
  <si>
    <t>ААНОАТатварын өглөг</t>
  </si>
  <si>
    <t>2.1.3.4</t>
  </si>
  <si>
    <t>Хойшлогдсон татварын өглөг</t>
  </si>
  <si>
    <t>2.1.3.5</t>
  </si>
  <si>
    <t>Урьдчилж орсон орлого</t>
  </si>
  <si>
    <t>2.1.3.6</t>
  </si>
  <si>
    <t>Нийгмийн хөгжлийн сангийн өр төлбөр</t>
  </si>
  <si>
    <t>2.1.3.7</t>
  </si>
  <si>
    <t>Хуулийн байууллагаар шийдэгдэж байгаа зүйлсийн өр төлбөр</t>
  </si>
  <si>
    <t>2.1.3.8</t>
  </si>
  <si>
    <t>Мөнгөөр төлөгдөх хувьцааны опцион</t>
  </si>
  <si>
    <t>2.1.3.9</t>
  </si>
  <si>
    <t>Тэтгэврийн сангийн өр төлбөр</t>
  </si>
  <si>
    <t>2.1.3.10</t>
  </si>
  <si>
    <t>Санхүүгийн түрээсийн хэрэгжээгүй орлого</t>
  </si>
  <si>
    <t>2.1.3.11</t>
  </si>
  <si>
    <t>2.1.3.12</t>
  </si>
  <si>
    <t>Бусад санхүүгийн бус өр төлбөрийн дүн  (=мөр(55+...+65))</t>
  </si>
  <si>
    <t>2.1.4</t>
  </si>
  <si>
    <t>Хоёрдогч өглөг</t>
  </si>
  <si>
    <t>2.1.5</t>
  </si>
  <si>
    <t>Давуу эрхийн хувьцаа (хөрвөхгүй)</t>
  </si>
  <si>
    <t>2.1.6</t>
  </si>
  <si>
    <t>Орлогод тооцоогүй хураамжийн нөөц</t>
  </si>
  <si>
    <t>2.1.7</t>
  </si>
  <si>
    <t>Нөөц сан</t>
  </si>
  <si>
    <t>2.1.7.1</t>
  </si>
  <si>
    <t xml:space="preserve">Учирсан боловч мэдэгдээгүй ХНС </t>
  </si>
  <si>
    <t>2.1.7.2</t>
  </si>
  <si>
    <t xml:space="preserve">Мэдсэн боловч төлөөгүй ХНС </t>
  </si>
  <si>
    <t>2.1.7.3</t>
  </si>
  <si>
    <t>Учирч болзошгүй ХНС</t>
  </si>
  <si>
    <t>2.1.7.4</t>
  </si>
  <si>
    <t>Тусгай нөөц сан</t>
  </si>
  <si>
    <t>2.1.7.5</t>
  </si>
  <si>
    <t>Нөөц сангийн дүн  (=мөр(71+...+74))</t>
  </si>
  <si>
    <t>2.1.8</t>
  </si>
  <si>
    <t>НИЙТ ӨР ТӨЛБӨРИЙН ДҮН (=мөр(45+53+66+67+68+69+75)</t>
  </si>
  <si>
    <t>2.2</t>
  </si>
  <si>
    <t>ЭЗДИЙН ӨМЧ</t>
  </si>
  <si>
    <t>2.2.1</t>
  </si>
  <si>
    <t>Эзэмшигчдийн өмч</t>
  </si>
  <si>
    <t>2.2.2</t>
  </si>
  <si>
    <t>Халаасны хувьцаа</t>
  </si>
  <si>
    <t>2.2.3</t>
  </si>
  <si>
    <t>Нэмж төлөгдсөн капитал</t>
  </si>
  <si>
    <t>2.2.4</t>
  </si>
  <si>
    <t>Тогтвортой байдлын нөөц сан</t>
  </si>
  <si>
    <t>2.2.5</t>
  </si>
  <si>
    <t>Хөрөнгийн дахин үнэлгээний өөрчлөлт</t>
  </si>
  <si>
    <t>2.2.6</t>
  </si>
  <si>
    <t>Гадаад валютын хөрвүүлэлтийн нөөц</t>
  </si>
  <si>
    <t>2.2.7</t>
  </si>
  <si>
    <t>Эздийн өмчийн бусад хэсэг</t>
  </si>
  <si>
    <t>2.2.8</t>
  </si>
  <si>
    <t>Хуримтлагдсан ашиг, алдагдал</t>
  </si>
  <si>
    <t>2.2.9</t>
  </si>
  <si>
    <t>ЭЗДИЙН ӨМЧИЙН ДҮН (=мөр(78+…+85)</t>
  </si>
  <si>
    <t>2.3</t>
  </si>
  <si>
    <t>НИЙТ ӨР ТӨЛБӨРИЙН БА ЭЗДИЙН ӨМЧИЙН ДҮН (=мөр(76+86)</t>
  </si>
  <si>
    <t>МАЯГТ СЗХ04102. ЕРДИЙН ДААТГАЛЫН КОМПАНИЙН ОРЛОГЫН ДЭЛГЭРЭНГҮЙ ТАЙЛАН</t>
  </si>
  <si>
    <t>Даатгалын үйл ажиллагаа</t>
  </si>
  <si>
    <t>Даатгалын хураамжийн нийт орлого</t>
  </si>
  <si>
    <t>Даатгалын хураамжийн буцаалт</t>
  </si>
  <si>
    <t xml:space="preserve">Давхар даатгалын хураамжийн зардал </t>
  </si>
  <si>
    <t>Даатгалын хураамжийн цэвэр орлого (=мөр(2-3-4))</t>
  </si>
  <si>
    <t>Орлогод тооцоогүй хураамжийн нөөцийн өөрчлөлт</t>
  </si>
  <si>
    <t>Хойшлогдсон давхар даатгалын хураамжийн өөрчлөлт</t>
  </si>
  <si>
    <t>3</t>
  </si>
  <si>
    <t>Орлогод тооцсон хураамж (=мөр(5-6+7))</t>
  </si>
  <si>
    <t>3.1</t>
  </si>
  <si>
    <t>Нийт нөхөн төлбөрийн зардал</t>
  </si>
  <si>
    <t>3.2</t>
  </si>
  <si>
    <t xml:space="preserve">Давхар даатгагчийн хариуцсан нөхөн төлбөр </t>
  </si>
  <si>
    <t>3.3</t>
  </si>
  <si>
    <t xml:space="preserve">   Буруутай этгээдийн хариуцсан нөхөн төлбөр</t>
  </si>
  <si>
    <t>4</t>
  </si>
  <si>
    <t>Нөхөн төлбөрийн цэвэр зардал (=мөр(9-10-11))</t>
  </si>
  <si>
    <t>4.1</t>
  </si>
  <si>
    <t>Нөхөн төлбөрийн нөөц сангийн өөрчлөлт</t>
  </si>
  <si>
    <t>4.2</t>
  </si>
  <si>
    <t>Нөхөн төлбөрийн нөөц сангийн давхар даатгагчид ногдох хэсгийн өөрчлөлт</t>
  </si>
  <si>
    <t>4.3</t>
  </si>
  <si>
    <t xml:space="preserve">Учирч болзошгүй хохирлын нөөц сангийн өөрчлөлт </t>
  </si>
  <si>
    <t>5</t>
  </si>
  <si>
    <t>Зардалд тооцсон нөхөн төлбөр (=мөр(12+13+14+15))</t>
  </si>
  <si>
    <t>5.1</t>
  </si>
  <si>
    <t>Даатгалын гэрээний зардал</t>
  </si>
  <si>
    <t>5.2</t>
  </si>
  <si>
    <t xml:space="preserve">Давхар даатгалын шимтгэлийн орлого </t>
  </si>
  <si>
    <t>5.3</t>
  </si>
  <si>
    <t>Хөрөнгө оруулалтын олз, гарз</t>
  </si>
  <si>
    <t>6</t>
  </si>
  <si>
    <t>Даатгалын үйл ажиллагааны ашиг(алдагдал)(=мөр(8-16-17+18+19))</t>
  </si>
  <si>
    <t>6.1</t>
  </si>
  <si>
    <t>Түрээсийн орлого</t>
  </si>
  <si>
    <t>6.2</t>
  </si>
  <si>
    <t>Хүү, Эрхийн шимтгэлийн орлого</t>
  </si>
  <si>
    <t>6.3</t>
  </si>
  <si>
    <t>Бусад орлого</t>
  </si>
  <si>
    <t>6.4</t>
  </si>
  <si>
    <t>Ерөнхий ба удирдлагын зардал</t>
  </si>
  <si>
    <t>6.5</t>
  </si>
  <si>
    <t xml:space="preserve">Борлуулалт, маркетингийн зардал </t>
  </si>
  <si>
    <t>6.6</t>
  </si>
  <si>
    <t xml:space="preserve">Санхүүгийн зардал </t>
  </si>
  <si>
    <t>6.7</t>
  </si>
  <si>
    <t>Бусад зардал</t>
  </si>
  <si>
    <t>6.8</t>
  </si>
  <si>
    <t xml:space="preserve">Гадаад валютын ханшийн зөрүүний  олз (гарз) </t>
  </si>
  <si>
    <t>6.9</t>
  </si>
  <si>
    <t xml:space="preserve">Биет болон биет бус хөрөнгө данснаас хассаны олз (гарз) </t>
  </si>
  <si>
    <t>7</t>
  </si>
  <si>
    <t>Бусад ашиг ( алдагдал) (=мөр(21+22+23-24-25-26-27+28+29))</t>
  </si>
  <si>
    <t>8</t>
  </si>
  <si>
    <t>Татвар төлөхийн өмнөх  ашиг( алдагдал) (=мөр(20+30)</t>
  </si>
  <si>
    <t>8.1</t>
  </si>
  <si>
    <t>Орлогын албан татварын зардал</t>
  </si>
  <si>
    <t>9</t>
  </si>
  <si>
    <t>Татварын дараах ашиг (алдагдал) (=мөр(31-32))</t>
  </si>
  <si>
    <t>9.1</t>
  </si>
  <si>
    <t>Зогсоосон үйл ажиллагааны татварын дараах ашиг (алдагдал)</t>
  </si>
  <si>
    <t>10</t>
  </si>
  <si>
    <t>Тайлант үеийн цэвэр ашиг ( алдагдал) (=мөр(33+34))</t>
  </si>
  <si>
    <t>10.1</t>
  </si>
  <si>
    <t>Хөрөнгийн дахин үнэлгээний нэмэгдлийн зөрүү</t>
  </si>
  <si>
    <t>10.2</t>
  </si>
  <si>
    <t>Гадаад валютын хөрвүүлэлтийн зөрүү</t>
  </si>
  <si>
    <t>10.3</t>
  </si>
  <si>
    <t>Бусад</t>
  </si>
  <si>
    <t>11</t>
  </si>
  <si>
    <t>Орлогын нийт дүн (=мөр(35+36+37+38))</t>
  </si>
  <si>
    <t>11.1</t>
  </si>
  <si>
    <t>Нэгж хувьцаанд ногдох суурь ашиг (алдагдал)</t>
  </si>
  <si>
    <t>2025 оны 01-р сарын 01</t>
  </si>
  <si>
    <t>2025 оны 12-р сарын 31</t>
  </si>
  <si>
    <t>Даатгалын төлөөлөгчийн шимтгэл</t>
  </si>
  <si>
    <t>Тайлант үеийн цэвэр ашиг (алдагдал)</t>
  </si>
  <si>
    <t>МАЯГТ СЗХ04103. ӨМЧИЙН ӨӨРЧЛӨЛТИЙН ТАЙЛАН</t>
  </si>
  <si>
    <t>ҮЗҮҮЛЭЛТ</t>
  </si>
  <si>
    <t>Өмч</t>
  </si>
  <si>
    <t>Хөрөнгийн дахин үнэлгээний нэмэгдэл</t>
  </si>
  <si>
    <t>Хуримтлагдсан ашиг</t>
  </si>
  <si>
    <t>Нийт дүн</t>
  </si>
  <si>
    <t>20.... оны ..-р сарын ...-ний үлдэгдэл</t>
  </si>
  <si>
    <t>Нягтлан бодох бүртгэлийн бодлогын өөрчлөлтийн нөлөө, алдааны залруулга</t>
  </si>
  <si>
    <t>Залруулсан  үлдэгдэл</t>
  </si>
  <si>
    <t>Бусад дэлгэрэнгүй орлого</t>
  </si>
  <si>
    <t>Өмчид гарсан өөрчлөлт</t>
  </si>
  <si>
    <t xml:space="preserve">Зарласан ногдол ашиг </t>
  </si>
  <si>
    <t>Дахин үнэлгээний нэмэгдлийн хэрэгжсэн дүн</t>
  </si>
  <si>
    <t>20.... оны ... -р сарын ... -ний үлдэгдэл</t>
  </si>
  <si>
    <t>МАЯГТ СЗХ04104. МӨНГӨН ГҮЙЛГЭЭНИЙ ТАЙЛАН</t>
  </si>
  <si>
    <t xml:space="preserve"> ҮЗҮҮЛЭЛТ</t>
  </si>
  <si>
    <t>1</t>
  </si>
  <si>
    <t>Үндсэн үйл ажиллагааны мөнгөн гүйлгээ</t>
  </si>
  <si>
    <t>Мөнгөн орлогын дүн (+)</t>
  </si>
  <si>
    <t>Даатгалын хураамжийн орлого</t>
  </si>
  <si>
    <t>Давхар даатгалын нөхөн төлбөр</t>
  </si>
  <si>
    <t>Эрхийн шимтгэл, хураамж, төлбөрийн орлого</t>
  </si>
  <si>
    <t xml:space="preserve">Даатгалын нөхвөрөөс хүлээн авсан мөнгө </t>
  </si>
  <si>
    <t>Буцаан авсан албан татвар</t>
  </si>
  <si>
    <t>1.1.6</t>
  </si>
  <si>
    <t>Татаас, санхүүжилтийн орлого</t>
  </si>
  <si>
    <t>1.1.7</t>
  </si>
  <si>
    <t>Бусад мөнгөн орлого</t>
  </si>
  <si>
    <t>Мөнгөн зарлагын дүн (-)</t>
  </si>
  <si>
    <t xml:space="preserve">Ажиллагчдад төлсөн </t>
  </si>
  <si>
    <t>Нийгмийн даатгалын байгууллагад төлсөн</t>
  </si>
  <si>
    <t>Бараа материал худалдан авахад төлсөн</t>
  </si>
  <si>
    <t xml:space="preserve">Ашиглалтын зардалд төлсөн </t>
  </si>
  <si>
    <t>1.2.5</t>
  </si>
  <si>
    <t>Давхар даатгагчид төлсөн давхар даатгалын хураамж</t>
  </si>
  <si>
    <t>1.2.6</t>
  </si>
  <si>
    <t>Нөхөн төлбөрт төлсөн</t>
  </si>
  <si>
    <t>1.2.7</t>
  </si>
  <si>
    <t>Үүнээс: Сайн дурын даатгалын</t>
  </si>
  <si>
    <t>1.2.8</t>
  </si>
  <si>
    <t>Албан журмын даатгалын</t>
  </si>
  <si>
    <t>1.2.9</t>
  </si>
  <si>
    <t>1.2.10</t>
  </si>
  <si>
    <t>Даатгалын зуучлагчид төлсөн төлбөр</t>
  </si>
  <si>
    <t>1.2.11</t>
  </si>
  <si>
    <t>Даатгалын хохирол үнэлэгчид төлсөн төлбөр</t>
  </si>
  <si>
    <t>1.2.12</t>
  </si>
  <si>
    <t>Түлш шатахуун, тээврийн хөлс, сэлбэг хэрэгсэлд төлсөн</t>
  </si>
  <si>
    <t>1.2.13</t>
  </si>
  <si>
    <t xml:space="preserve">Хүүний төлбөрт төлсөн </t>
  </si>
  <si>
    <t>1.2.14</t>
  </si>
  <si>
    <t xml:space="preserve">Татварын байгууллагад төлсөн </t>
  </si>
  <si>
    <t>1.2.15</t>
  </si>
  <si>
    <t xml:space="preserve">Даатгалын төлбөрт төлсөн </t>
  </si>
  <si>
    <t>1.2.16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</si>
  <si>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</si>
  <si>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</si>
  <si>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</si>
  <si>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</si>
  <si>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</si>
  <si>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>Хөрөнгө оруулалт борлуулсны орлого</t>
  </si>
  <si>
    <t>Бусад урт хугацаат хөрөнгө борлуулсны орлого</t>
  </si>
  <si>
    <t>Бусдад олгосон зээл, мөнгөн урьдчилгааны буцаан төлөлт</t>
  </si>
  <si>
    <t>Хүлээн авсан хүүний орлого</t>
  </si>
  <si>
    <t>Хүлээн авсан ногдол ашиг</t>
  </si>
  <si>
    <t xml:space="preserve">Үндсэн хөрөнгө олж эзэмшихэд төлсөн </t>
  </si>
  <si>
    <t xml:space="preserve">Биет бус хөрөнгө олж эзэмшихэд төлсөн </t>
  </si>
  <si>
    <t xml:space="preserve">Хөрөнгө оруулалт олж эзэмшихэд төлсөн </t>
  </si>
  <si>
    <t>Бусад урт хугацаат хөрөнгө олж эзэмшихэд төлсөн</t>
  </si>
  <si>
    <t>Бусдад олгосон зээл болон урьдчилгаа</t>
  </si>
  <si>
    <t>Хөрөнгө оруулалтын үйл ажиллагааны цэвэр мөнгөн гүйлгээний дүн</t>
  </si>
  <si>
    <t>Санхүүгийн үйл ажиллагааны мөнгөн гүйлгээ</t>
  </si>
  <si>
    <t>3.1.1</t>
  </si>
  <si>
    <t xml:space="preserve">Зээл авсан, өрийн үнэт цаас гаргаснаас хүлээн авсан </t>
  </si>
  <si>
    <t>3.1.2</t>
  </si>
  <si>
    <t>Хувьцаа болон өмчийн бусад үнэт цаас гаргаснаас хүлээн авсан</t>
  </si>
  <si>
    <t>3.1.3</t>
  </si>
  <si>
    <t>Төрөл бүрийн хандив</t>
  </si>
  <si>
    <t>3.1.4</t>
  </si>
  <si>
    <t>3.2.1</t>
  </si>
  <si>
    <t>Зээл, өрийн үнэт цаасны төлбөрт төлсөн мөнгө</t>
  </si>
  <si>
    <t>3.2.2</t>
  </si>
  <si>
    <t xml:space="preserve">Санхүүгийн түрээсийн өглөгт төлсөн </t>
  </si>
  <si>
    <t>3.2.3</t>
  </si>
  <si>
    <t>Хувьцаа буцаан худалдаж авахад төлсөн</t>
  </si>
  <si>
    <t>3.2.4</t>
  </si>
  <si>
    <t>Төлсөн ногдол ашиг</t>
  </si>
  <si>
    <t>3.2.5</t>
  </si>
  <si>
    <t>Санхүүгийн үйл ажиллагааны цэвэр мөнгөн гүйлгээний дүн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</si>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</sst>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1" x14ac:knownFonts="1">
    <font>
      <sz val="11"/>
      <color theme="1"/>
      <name val="Aptos Narrow"/>
      <family val="2"/>
      <charset val="1"/>
      <scheme val="minor"/>
    </font>
    <font>
      <sz val="11"/>
      <color theme="1"/>
      <name val="Aptos Narrow"/>
      <family val="2"/>
      <charset val="1"/>
      <scheme val="minor"/>
    </font>
    <font>
      <sz val="10"/>
      <name val="Times New Roman"/>
      <family val="1"/>
    </font>
    <font>
      <b/>
      <sz val="9"/>
      <name val="Times New Roman"/>
      <family val="1"/>
    </font>
    <font>
      <sz val="9"/>
      <color theme="1"/>
      <name val="Aptos Narrow"/>
      <family val="2"/>
      <charset val="1"/>
      <scheme val="minor"/>
    </font>
    <font>
      <sz val="9"/>
      <name val="Times New Roman"/>
      <family val="1"/>
    </font>
    <font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b/>
      <sz val="8"/>
      <name val="Times New Roman"/>
      <family val="1"/>
    </font>
    <font>
      <sz val="8"/>
      <color theme="1"/>
      <name val="Aptos Narrow"/>
      <family val="2"/>
      <charset val="1"/>
      <scheme val="minor"/>
    </font>
    <font>
      <sz val="8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Calibri"/>
      <family val="2"/>
    </font>
    <font>
      <i/>
      <sz val="8"/>
      <color rgb="FF000000"/>
      <name val="Times New Roman"/>
      <family val="1"/>
    </font>
    <font>
      <sz val="8"/>
      <name val="Times New Roman Mon"/>
      <family val="1"/>
    </font>
    <font>
      <b/>
      <sz val="8"/>
      <name val="Times New Roman Mo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57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0" fontId="3" fillId="2" borderId="1" xfId="2" applyFont="1" applyFill="1" applyBorder="1" applyAlignment="1">
      <alignment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left" vertical="center" wrapText="1"/>
    </xf>
    <xf numFmtId="0" fontId="8" fillId="0" borderId="0" xfId="2" applyFont="1" applyAlignment="1">
      <alignment horizontal="center" vertical="center"/>
    </xf>
    <xf numFmtId="0" fontId="9" fillId="0" borderId="0" xfId="0" applyFont="1"/>
    <xf numFmtId="49" fontId="10" fillId="0" borderId="0" xfId="2" applyNumberFormat="1" applyFont="1" applyAlignment="1">
      <alignment horizontal="left" vertical="center"/>
    </xf>
    <xf numFmtId="0" fontId="8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3" fillId="0" borderId="0" xfId="0" applyFont="1"/>
    <xf numFmtId="49" fontId="8" fillId="2" borderId="1" xfId="2" applyNumberFormat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vertical="center" wrapText="1"/>
    </xf>
    <xf numFmtId="0" fontId="8" fillId="2" borderId="1" xfId="2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left" vertical="center"/>
    </xf>
    <xf numFmtId="0" fontId="10" fillId="2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/>
    </xf>
    <xf numFmtId="49" fontId="8" fillId="2" borderId="0" xfId="2" applyNumberFormat="1" applyFont="1" applyFill="1" applyAlignment="1">
      <alignment horizontal="left" vertical="center"/>
    </xf>
    <xf numFmtId="0" fontId="8" fillId="2" borderId="2" xfId="2" applyFont="1" applyFill="1" applyBorder="1" applyAlignment="1">
      <alignment horizontal="center" wrapText="1"/>
    </xf>
    <xf numFmtId="43" fontId="8" fillId="2" borderId="1" xfId="3" applyFont="1" applyFill="1" applyBorder="1"/>
    <xf numFmtId="49" fontId="8" fillId="2" borderId="1" xfId="2" applyNumberFormat="1" applyFont="1" applyFill="1" applyBorder="1" applyAlignment="1">
      <alignment horizontal="left" vertical="center"/>
    </xf>
    <xf numFmtId="0" fontId="8" fillId="2" borderId="1" xfId="2" applyFont="1" applyFill="1" applyBorder="1" applyAlignment="1">
      <alignment horizontal="left" vertical="center" wrapText="1"/>
    </xf>
    <xf numFmtId="49" fontId="10" fillId="0" borderId="1" xfId="2" applyNumberFormat="1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 vertical="center"/>
    </xf>
    <xf numFmtId="43" fontId="10" fillId="3" borderId="1" xfId="3" applyFont="1" applyFill="1" applyBorder="1"/>
    <xf numFmtId="0" fontId="8" fillId="2" borderId="2" xfId="2" applyFont="1" applyFill="1" applyBorder="1" applyAlignment="1">
      <alignment horizontal="left" vertical="center" wrapText="1"/>
    </xf>
    <xf numFmtId="43" fontId="10" fillId="2" borderId="1" xfId="3" applyFont="1" applyFill="1" applyBorder="1"/>
    <xf numFmtId="0" fontId="14" fillId="0" borderId="1" xfId="2" applyFont="1" applyBorder="1" applyAlignment="1">
      <alignment horizontal="left" vertical="center" wrapText="1"/>
    </xf>
    <xf numFmtId="0" fontId="15" fillId="2" borderId="2" xfId="2" applyFont="1" applyFill="1" applyBorder="1" applyAlignment="1">
      <alignment horizontal="left" vertical="center" wrapText="1"/>
    </xf>
    <xf numFmtId="0" fontId="10" fillId="0" borderId="3" xfId="2" applyFont="1" applyBorder="1" applyAlignment="1">
      <alignment horizontal="left" vertical="center" wrapText="1"/>
    </xf>
    <xf numFmtId="0" fontId="8" fillId="2" borderId="3" xfId="2" applyFont="1" applyFill="1" applyBorder="1" applyAlignment="1">
      <alignment horizontal="left" vertical="center" wrapText="1"/>
    </xf>
    <xf numFmtId="0" fontId="10" fillId="0" borderId="4" xfId="2" applyFont="1" applyBorder="1" applyAlignment="1">
      <alignment horizontal="left" vertical="center" wrapText="1"/>
    </xf>
    <xf numFmtId="0" fontId="14" fillId="0" borderId="4" xfId="2" applyFont="1" applyBorder="1" applyAlignment="1">
      <alignment horizontal="left" vertical="center" wrapText="1"/>
    </xf>
    <xf numFmtId="0" fontId="15" fillId="2" borderId="3" xfId="2" applyFont="1" applyFill="1" applyBorder="1" applyAlignment="1">
      <alignment horizontal="left" vertical="center" wrapText="1"/>
    </xf>
    <xf numFmtId="0" fontId="14" fillId="0" borderId="5" xfId="2" applyFont="1" applyBorder="1" applyAlignment="1">
      <alignment horizontal="left" vertical="center" wrapText="1"/>
    </xf>
    <xf numFmtId="0" fontId="14" fillId="0" borderId="3" xfId="2" applyFont="1" applyBorder="1" applyAlignment="1">
      <alignment horizontal="left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10" fillId="2" borderId="7" xfId="2" applyFont="1" applyFill="1" applyBorder="1" applyAlignment="1">
      <alignment horizontal="center" vertical="center"/>
    </xf>
    <xf numFmtId="43" fontId="8" fillId="2" borderId="7" xfId="3" applyFont="1" applyFill="1" applyBorder="1"/>
    <xf numFmtId="0" fontId="8" fillId="2" borderId="5" xfId="2" applyFont="1" applyFill="1" applyBorder="1" applyAlignment="1">
      <alignment horizontal="center" vertical="center" wrapText="1"/>
    </xf>
    <xf numFmtId="0" fontId="10" fillId="2" borderId="8" xfId="2" applyFont="1" applyFill="1" applyBorder="1" applyAlignment="1">
      <alignment horizontal="center" vertical="center"/>
    </xf>
    <xf numFmtId="43" fontId="10" fillId="2" borderId="8" xfId="3" applyFont="1" applyFill="1" applyBorder="1"/>
    <xf numFmtId="0" fontId="8" fillId="2" borderId="3" xfId="2" applyFont="1" applyFill="1" applyBorder="1" applyAlignment="1">
      <alignment horizontal="left" wrapText="1"/>
    </xf>
    <xf numFmtId="0" fontId="15" fillId="2" borderId="3" xfId="2" applyFont="1" applyFill="1" applyBorder="1" applyAlignment="1">
      <alignment horizontal="left" wrapText="1"/>
    </xf>
    <xf numFmtId="0" fontId="14" fillId="0" borderId="4" xfId="2" applyFont="1" applyBorder="1" applyAlignment="1">
      <alignment horizontal="left" wrapText="1"/>
    </xf>
    <xf numFmtId="0" fontId="10" fillId="0" borderId="9" xfId="2" applyFont="1" applyBorder="1" applyAlignment="1">
      <alignment horizontal="left" vertical="center" wrapText="1"/>
    </xf>
    <xf numFmtId="43" fontId="10" fillId="3" borderId="10" xfId="3" applyFont="1" applyFill="1" applyBorder="1"/>
    <xf numFmtId="43" fontId="10" fillId="2" borderId="10" xfId="3" applyFont="1" applyFill="1" applyBorder="1"/>
    <xf numFmtId="49" fontId="10" fillId="2" borderId="7" xfId="2" applyNumberFormat="1" applyFont="1" applyFill="1" applyBorder="1" applyAlignment="1">
      <alignment horizontal="left" vertical="center"/>
    </xf>
    <xf numFmtId="49" fontId="10" fillId="2" borderId="8" xfId="2" applyNumberFormat="1" applyFont="1" applyFill="1" applyBorder="1" applyAlignment="1">
      <alignment horizontal="left" vertical="center"/>
    </xf>
    <xf numFmtId="0" fontId="8" fillId="2" borderId="11" xfId="2" applyFont="1" applyFill="1" applyBorder="1" applyAlignment="1">
      <alignment horizontal="center" wrapText="1"/>
    </xf>
    <xf numFmtId="0" fontId="8" fillId="2" borderId="12" xfId="2" applyFont="1" applyFill="1" applyBorder="1" applyAlignment="1">
      <alignment horizontal="center" vertical="center" wrapText="1"/>
    </xf>
    <xf numFmtId="0" fontId="10" fillId="2" borderId="10" xfId="2" applyFont="1" applyFill="1" applyBorder="1" applyAlignment="1">
      <alignment horizontal="center" vertical="center"/>
    </xf>
    <xf numFmtId="43" fontId="8" fillId="2" borderId="10" xfId="3" applyFont="1" applyFill="1" applyBorder="1"/>
    <xf numFmtId="49" fontId="8" fillId="2" borderId="13" xfId="2" applyNumberFormat="1" applyFont="1" applyFill="1" applyBorder="1" applyAlignment="1">
      <alignment horizontal="left" vertical="center"/>
    </xf>
    <xf numFmtId="0" fontId="8" fillId="2" borderId="14" xfId="2" applyFont="1" applyFill="1" applyBorder="1" applyAlignment="1">
      <alignment horizontal="center" vertical="center" wrapText="1"/>
    </xf>
    <xf numFmtId="0" fontId="10" fillId="2" borderId="15" xfId="2" applyFont="1" applyFill="1" applyBorder="1" applyAlignment="1">
      <alignment horizontal="center" vertical="center"/>
    </xf>
    <xf numFmtId="43" fontId="8" fillId="2" borderId="15" xfId="3" applyFont="1" applyFill="1" applyBorder="1"/>
    <xf numFmtId="49" fontId="6" fillId="0" borderId="0" xfId="0" applyNumberFormat="1" applyFont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49" fontId="3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/>
    <xf numFmtId="0" fontId="5" fillId="2" borderId="1" xfId="2" applyFont="1" applyFill="1" applyBorder="1" applyAlignment="1">
      <alignment horizontal="center"/>
    </xf>
    <xf numFmtId="43" fontId="3" fillId="2" borderId="1" xfId="2" applyNumberFormat="1" applyFont="1" applyFill="1" applyBorder="1" applyAlignment="1">
      <alignment horizontal="center" vertical="center" wrapText="1"/>
    </xf>
    <xf numFmtId="49" fontId="5" fillId="0" borderId="1" xfId="2" applyNumberFormat="1" applyFont="1" applyBorder="1"/>
    <xf numFmtId="0" fontId="5" fillId="0" borderId="1" xfId="2" applyFont="1" applyBorder="1" applyAlignment="1">
      <alignment horizontal="left" vertical="center" wrapText="1" indent="3"/>
    </xf>
    <xf numFmtId="0" fontId="5" fillId="0" borderId="1" xfId="2" applyFont="1" applyBorder="1" applyAlignment="1">
      <alignment horizontal="center"/>
    </xf>
    <xf numFmtId="43" fontId="5" fillId="3" borderId="1" xfId="2" applyNumberFormat="1" applyFont="1" applyFill="1" applyBorder="1" applyAlignment="1">
      <alignment horizontal="center"/>
    </xf>
    <xf numFmtId="43" fontId="5" fillId="2" borderId="1" xfId="2" applyNumberFormat="1" applyFont="1" applyFill="1" applyBorder="1" applyAlignment="1">
      <alignment horizontal="center"/>
    </xf>
    <xf numFmtId="43" fontId="3" fillId="2" borderId="1" xfId="3" applyFont="1" applyFill="1" applyBorder="1" applyAlignment="1" applyProtection="1">
      <alignment horizontal="center"/>
    </xf>
    <xf numFmtId="0" fontId="5" fillId="0" borderId="1" xfId="2" applyFont="1" applyBorder="1" applyAlignment="1">
      <alignment horizontal="left" vertical="center" indent="3"/>
    </xf>
    <xf numFmtId="0" fontId="5" fillId="0" borderId="1" xfId="2" applyFont="1" applyBorder="1" applyAlignment="1">
      <alignment horizontal="left" vertical="center" indent="2"/>
    </xf>
    <xf numFmtId="0" fontId="3" fillId="2" borderId="1" xfId="2" applyFont="1" applyFill="1" applyBorder="1" applyAlignment="1">
      <alignment horizontal="left" vertical="center"/>
    </xf>
    <xf numFmtId="49" fontId="3" fillId="0" borderId="1" xfId="2" applyNumberFormat="1" applyFont="1" applyBorder="1"/>
    <xf numFmtId="43" fontId="5" fillId="0" borderId="1" xfId="2" applyNumberFormat="1" applyFont="1" applyBorder="1" applyAlignment="1" applyProtection="1">
      <alignment horizontal="center"/>
      <protection locked="0"/>
    </xf>
    <xf numFmtId="0" fontId="16" fillId="0" borderId="0" xfId="2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right" vertical="center"/>
    </xf>
    <xf numFmtId="49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wrapText="1"/>
    </xf>
    <xf numFmtId="0" fontId="18" fillId="0" borderId="0" xfId="0" applyFont="1" applyAlignment="1">
      <alignment horizontal="right"/>
    </xf>
    <xf numFmtId="0" fontId="19" fillId="2" borderId="1" xfId="2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/>
    </xf>
    <xf numFmtId="0" fontId="20" fillId="2" borderId="1" xfId="2" applyFont="1" applyFill="1" applyBorder="1" applyAlignment="1">
      <alignment horizontal="center" vertical="center" wrapText="1"/>
    </xf>
    <xf numFmtId="0" fontId="19" fillId="0" borderId="1" xfId="2" applyFont="1" applyBorder="1" applyAlignment="1">
      <alignment horizontal="center" vertical="center"/>
    </xf>
    <xf numFmtId="0" fontId="19" fillId="0" borderId="1" xfId="2" applyFont="1" applyBorder="1" applyAlignment="1" applyProtection="1">
      <alignment wrapText="1"/>
      <protection locked="0"/>
    </xf>
    <xf numFmtId="164" fontId="19" fillId="4" borderId="1" xfId="1" applyFont="1" applyFill="1" applyBorder="1" applyAlignment="1" applyProtection="1">
      <protection locked="0"/>
    </xf>
    <xf numFmtId="164" fontId="19" fillId="2" borderId="1" xfId="1" applyFont="1" applyFill="1" applyBorder="1" applyAlignment="1" applyProtection="1">
      <alignment horizontal="center"/>
    </xf>
    <xf numFmtId="0" fontId="20" fillId="0" borderId="1" xfId="2" applyFont="1" applyBorder="1" applyAlignment="1">
      <alignment horizontal="center" vertical="center"/>
    </xf>
    <xf numFmtId="0" fontId="20" fillId="0" borderId="1" xfId="2" applyFont="1" applyBorder="1" applyAlignment="1">
      <alignment horizontal="left" wrapText="1"/>
    </xf>
    <xf numFmtId="164" fontId="20" fillId="0" borderId="1" xfId="1" applyFont="1" applyBorder="1" applyAlignment="1" applyProtection="1">
      <alignment horizontal="left"/>
      <protection locked="0"/>
    </xf>
    <xf numFmtId="164" fontId="19" fillId="3" borderId="1" xfId="1" applyFont="1" applyFill="1" applyBorder="1" applyAlignment="1" applyProtection="1">
      <alignment horizontal="center"/>
    </xf>
    <xf numFmtId="164" fontId="20" fillId="3" borderId="1" xfId="1" applyFont="1" applyFill="1" applyBorder="1" applyAlignment="1" applyProtection="1"/>
    <xf numFmtId="39" fontId="20" fillId="3" borderId="1" xfId="1" applyNumberFormat="1" applyFont="1" applyFill="1" applyBorder="1" applyAlignment="1" applyProtection="1"/>
    <xf numFmtId="164" fontId="20" fillId="0" borderId="1" xfId="1" applyFont="1" applyBorder="1" applyAlignment="1" applyProtection="1">
      <protection locked="0"/>
    </xf>
    <xf numFmtId="164" fontId="19" fillId="2" borderId="1" xfId="1" applyFont="1" applyFill="1" applyBorder="1" applyAlignment="1" applyProtection="1"/>
    <xf numFmtId="39" fontId="19" fillId="2" borderId="1" xfId="1" applyNumberFormat="1" applyFont="1" applyFill="1" applyBorder="1" applyAlignment="1" applyProtection="1"/>
    <xf numFmtId="164" fontId="20" fillId="3" borderId="1" xfId="1" applyFont="1" applyFill="1" applyBorder="1" applyAlignment="1" applyProtection="1">
      <protection locked="0"/>
    </xf>
    <xf numFmtId="49" fontId="16" fillId="0" borderId="0" xfId="2" applyNumberFormat="1" applyFont="1" applyAlignment="1">
      <alignment horizontal="left" vertical="center"/>
    </xf>
    <xf numFmtId="0" fontId="16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49" fontId="19" fillId="2" borderId="1" xfId="2" applyNumberFormat="1" applyFont="1" applyFill="1" applyBorder="1" applyAlignment="1">
      <alignment horizontal="center" vertical="center" wrapText="1"/>
    </xf>
    <xf numFmtId="49" fontId="20" fillId="2" borderId="1" xfId="2" applyNumberFormat="1" applyFont="1" applyFill="1" applyBorder="1" applyAlignment="1">
      <alignment horizontal="center" vertical="center" wrapText="1"/>
    </xf>
    <xf numFmtId="49" fontId="19" fillId="2" borderId="1" xfId="2" applyNumberFormat="1" applyFont="1" applyFill="1" applyBorder="1" applyAlignment="1">
      <alignment horizontal="left"/>
    </xf>
    <xf numFmtId="0" fontId="19" fillId="2" borderId="1" xfId="2" applyFont="1" applyFill="1" applyBorder="1" applyAlignment="1">
      <alignment wrapText="1"/>
    </xf>
    <xf numFmtId="0" fontId="20" fillId="2" borderId="1" xfId="2" applyFont="1" applyFill="1" applyBorder="1" applyAlignment="1">
      <alignment horizontal="center"/>
    </xf>
    <xf numFmtId="0" fontId="19" fillId="2" borderId="1" xfId="2" applyFont="1" applyFill="1" applyBorder="1"/>
    <xf numFmtId="164" fontId="19" fillId="2" borderId="1" xfId="1" applyFont="1" applyFill="1" applyBorder="1" applyProtection="1"/>
    <xf numFmtId="49" fontId="20" fillId="0" borderId="1" xfId="2" applyNumberFormat="1" applyFont="1" applyBorder="1" applyAlignment="1">
      <alignment horizontal="left"/>
    </xf>
    <xf numFmtId="0" fontId="20" fillId="0" borderId="1" xfId="2" applyFont="1" applyBorder="1" applyAlignment="1">
      <alignment horizontal="center"/>
    </xf>
    <xf numFmtId="164" fontId="20" fillId="0" borderId="1" xfId="1" applyFont="1" applyBorder="1" applyProtection="1">
      <protection locked="0"/>
    </xf>
    <xf numFmtId="49" fontId="19" fillId="2" borderId="7" xfId="2" applyNumberFormat="1" applyFont="1" applyFill="1" applyBorder="1" applyAlignment="1">
      <alignment horizontal="left"/>
    </xf>
    <xf numFmtId="0" fontId="19" fillId="2" borderId="7" xfId="2" applyFont="1" applyFill="1" applyBorder="1" applyAlignment="1">
      <alignment wrapText="1"/>
    </xf>
    <xf numFmtId="0" fontId="20" fillId="2" borderId="7" xfId="2" applyFont="1" applyFill="1" applyBorder="1" applyAlignment="1">
      <alignment horizontal="center"/>
    </xf>
    <xf numFmtId="164" fontId="19" fillId="2" borderId="7" xfId="1" applyFont="1" applyFill="1" applyBorder="1" applyProtection="1"/>
    <xf numFmtId="49" fontId="19" fillId="2" borderId="8" xfId="2" applyNumberFormat="1" applyFont="1" applyFill="1" applyBorder="1" applyAlignment="1">
      <alignment horizontal="left"/>
    </xf>
    <xf numFmtId="0" fontId="19" fillId="2" borderId="8" xfId="2" applyFont="1" applyFill="1" applyBorder="1" applyAlignment="1">
      <alignment wrapText="1"/>
    </xf>
    <xf numFmtId="0" fontId="20" fillId="2" borderId="8" xfId="2" applyFont="1" applyFill="1" applyBorder="1" applyAlignment="1">
      <alignment horizontal="center"/>
    </xf>
    <xf numFmtId="164" fontId="19" fillId="2" borderId="8" xfId="1" applyFont="1" applyFill="1" applyBorder="1" applyProtection="1"/>
    <xf numFmtId="0" fontId="20" fillId="0" borderId="10" xfId="2" applyFont="1" applyBorder="1" applyAlignment="1">
      <alignment horizontal="left" wrapText="1"/>
    </xf>
    <xf numFmtId="0" fontId="20" fillId="0" borderId="10" xfId="2" applyFont="1" applyBorder="1" applyAlignment="1">
      <alignment horizontal="center"/>
    </xf>
    <xf numFmtId="0" fontId="19" fillId="2" borderId="10" xfId="2" applyFont="1" applyFill="1" applyBorder="1" applyAlignment="1">
      <alignment wrapText="1"/>
    </xf>
    <xf numFmtId="0" fontId="20" fillId="2" borderId="10" xfId="2" applyFont="1" applyFill="1" applyBorder="1" applyAlignment="1">
      <alignment horizontal="center"/>
    </xf>
    <xf numFmtId="164" fontId="19" fillId="2" borderId="10" xfId="1" applyFont="1" applyFill="1" applyBorder="1" applyProtection="1"/>
    <xf numFmtId="49" fontId="19" fillId="2" borderId="16" xfId="2" applyNumberFormat="1" applyFont="1" applyFill="1" applyBorder="1" applyAlignment="1">
      <alignment horizontal="left"/>
    </xf>
    <xf numFmtId="0" fontId="19" fillId="2" borderId="13" xfId="2" applyFont="1" applyFill="1" applyBorder="1" applyAlignment="1">
      <alignment wrapText="1"/>
    </xf>
    <xf numFmtId="0" fontId="20" fillId="2" borderId="15" xfId="2" applyFont="1" applyFill="1" applyBorder="1" applyAlignment="1">
      <alignment horizontal="center"/>
    </xf>
    <xf numFmtId="164" fontId="19" fillId="2" borderId="17" xfId="1" applyFont="1" applyFill="1" applyBorder="1" applyProtection="1"/>
    <xf numFmtId="49" fontId="19" fillId="2" borderId="18" xfId="2" applyNumberFormat="1" applyFont="1" applyFill="1" applyBorder="1" applyAlignment="1">
      <alignment horizontal="left"/>
    </xf>
    <xf numFmtId="164" fontId="19" fillId="0" borderId="17" xfId="1" applyFont="1" applyFill="1" applyBorder="1" applyProtection="1">
      <protection locked="0"/>
    </xf>
    <xf numFmtId="0" fontId="19" fillId="2" borderId="19" xfId="2" applyFont="1" applyFill="1" applyBorder="1" applyAlignment="1">
      <alignment wrapText="1"/>
    </xf>
    <xf numFmtId="0" fontId="20" fillId="2" borderId="20" xfId="2" applyFont="1" applyFill="1" applyBorder="1" applyAlignment="1">
      <alignment horizontal="center"/>
    </xf>
    <xf numFmtId="164" fontId="19" fillId="2" borderId="21" xfId="1" applyFont="1" applyFill="1" applyBorder="1" applyProtection="1"/>
    <xf numFmtId="0" fontId="8" fillId="0" borderId="0" xfId="2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16" fillId="0" borderId="0" xfId="2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vertical="center" wrapText="1"/>
    </xf>
  </cellXfs>
  <cellStyles count="4">
    <cellStyle name="Comma" xfId="1" builtinId="3"/>
    <cellStyle name="Comma 2" xfId="3" xr:uid="{BBFF7337-01D5-4433-A7DE-17B41F9D7CAA}"/>
    <cellStyle name="Normal" xfId="0" builtinId="0"/>
    <cellStyle name="Normal 2" xfId="2" xr:uid="{7EE3604D-4E61-4702-BCE7-6AB6293CB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Structure" Target="richData/rdrichvaluestructure.xml"/><Relationship Id="rId5" Type="http://schemas.openxmlformats.org/officeDocument/2006/relationships/externalLink" Target="externalLinks/externalLink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at-Ulzii.Ch.MONGOLDAATGAL\Downloads\ID2032317q042025.xlsx" TargetMode="External"/><Relationship Id="rId1" Type="http://schemas.openxmlformats.org/officeDocument/2006/relationships/externalLinkPath" Target="/Users/Bat-Ulzii.Ch.MONGOLDAATGAL/Downloads/ID2032317q04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.04101a"/>
      <sheetName val="i.04101"/>
      <sheetName val="i.04102a"/>
      <sheetName val="i.04102"/>
      <sheetName val="i.04103"/>
      <sheetName val="i.04104"/>
      <sheetName val="i.04105"/>
      <sheetName val="i.04106"/>
      <sheetName val="i.04107"/>
      <sheetName val="i.04108"/>
      <sheetName val="i.04109"/>
      <sheetName val="i.04110"/>
      <sheetName val="i.04111"/>
      <sheetName val="i.04112"/>
      <sheetName val="i.04113"/>
      <sheetName val="i.04114"/>
      <sheetName val="i.04115"/>
      <sheetName val="i.04116"/>
      <sheetName val="i.04117"/>
      <sheetName val="i.04118a"/>
      <sheetName val="i.04118b"/>
      <sheetName val="i.04148"/>
      <sheetName val="i.04152"/>
      <sheetName val="i.04153"/>
      <sheetName val="i.04154"/>
      <sheetName val="i.04off1"/>
      <sheetName val="i.04off2"/>
      <sheetName val="УБХНС тооцоолол"/>
      <sheetName val="i.04155a"/>
      <sheetName val="i.04155б"/>
      <sheetName val="i.04155в"/>
      <sheetName val="i.04155г"/>
      <sheetName val="i.04155д"/>
      <sheetName val="i.04155е"/>
      <sheetName val="i.04155ж"/>
      <sheetName val="i.04155з"/>
      <sheetName val="i.04155"/>
      <sheetName val="i.04156"/>
      <sheetName val="i.04157"/>
      <sheetName val="i.04158а"/>
      <sheetName val="i.04158б"/>
      <sheetName val="i.04158"/>
      <sheetName val="i.04159"/>
      <sheetName val="i.04160"/>
      <sheetName val="i.04161"/>
      <sheetName val="i.04164"/>
      <sheetName val="i.04165"/>
      <sheetName val="i.04166a"/>
      <sheetName val="i.04166"/>
      <sheetName val="i.04167"/>
      <sheetName val="i.04168"/>
      <sheetName val="i.04169"/>
      <sheetName val="i.04171A"/>
      <sheetName val="i.04171B"/>
      <sheetName val="i.04172A"/>
      <sheetName val="i.04173"/>
      <sheetName val="i.04174"/>
      <sheetName val="i.04175"/>
      <sheetName val="i.0417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A5" t="str">
            <v>МАЯГТ СЗХ04108. ЕРДИЙН БОЛОН ДАВХАР ДААТГАЛЫН КОМПАНИЙН УЧИРСАН БОЛОВЧ МЭДЭГДЭЭГҮЙ ХОХИРЛЫН НӨӨЦ САНГИЙН ДЭЛГЭРЭНГҮЙ ТАЙЛАН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8</v>
    <v>0</v>
    <v>3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45DEE-8363-45CB-A288-69CAB9E7AF64}">
  <dimension ref="A1:E93"/>
  <sheetViews>
    <sheetView tabSelected="1" workbookViewId="0">
      <selection activeCell="B14" sqref="B14"/>
    </sheetView>
  </sheetViews>
  <sheetFormatPr defaultColWidth="9.109375" defaultRowHeight="10.8" x14ac:dyDescent="0.25"/>
  <cols>
    <col min="1" max="1" width="9.109375" style="9"/>
    <col min="2" max="2" width="58.88671875" style="9" customWidth="1"/>
    <col min="3" max="3" width="9.109375" style="9"/>
    <col min="4" max="5" width="15.44140625" style="9" customWidth="1"/>
    <col min="6" max="16384" width="9.109375" style="9"/>
  </cols>
  <sheetData>
    <row r="1" spans="1:5" x14ac:dyDescent="0.25">
      <c r="A1" s="146" t="s">
        <v>0</v>
      </c>
      <c r="B1" s="146"/>
      <c r="C1" s="146"/>
      <c r="D1" s="146"/>
      <c r="E1" s="146"/>
    </row>
    <row r="2" spans="1:5" x14ac:dyDescent="0.25">
      <c r="A2" s="10"/>
      <c r="B2" s="11"/>
      <c r="C2" s="12"/>
      <c r="D2" s="8"/>
      <c r="E2" s="8"/>
    </row>
    <row r="3" spans="1:5" x14ac:dyDescent="0.25">
      <c r="A3" s="147">
        <f>+[1]i.04108!A4</f>
        <v>0</v>
      </c>
      <c r="B3" s="147"/>
      <c r="C3" s="13"/>
      <c r="D3" s="148">
        <f>+[1]i.04108!J4</f>
        <v>0</v>
      </c>
      <c r="E3" s="148"/>
    </row>
    <row r="4" spans="1:5" x14ac:dyDescent="0.25">
      <c r="A4" s="14"/>
      <c r="B4" s="15"/>
      <c r="C4" s="13"/>
      <c r="E4" s="16" t="s">
        <v>1</v>
      </c>
    </row>
    <row r="5" spans="1:5" ht="20.399999999999999" x14ac:dyDescent="0.25">
      <c r="A5" s="17" t="s">
        <v>2</v>
      </c>
      <c r="B5" s="18" t="s">
        <v>3</v>
      </c>
      <c r="C5" s="19" t="s">
        <v>4</v>
      </c>
      <c r="D5" s="19" t="s">
        <v>254</v>
      </c>
      <c r="E5" s="19" t="s">
        <v>255</v>
      </c>
    </row>
    <row r="6" spans="1:5" x14ac:dyDescent="0.25">
      <c r="A6" s="20" t="s">
        <v>5</v>
      </c>
      <c r="B6" s="21" t="s">
        <v>6</v>
      </c>
      <c r="C6" s="22" t="s">
        <v>7</v>
      </c>
      <c r="D6" s="21">
        <v>1</v>
      </c>
      <c r="E6" s="21">
        <v>2</v>
      </c>
    </row>
    <row r="7" spans="1:5" x14ac:dyDescent="0.25">
      <c r="A7" s="23">
        <v>1</v>
      </c>
      <c r="B7" s="24" t="s">
        <v>8</v>
      </c>
      <c r="C7" s="22">
        <v>1</v>
      </c>
      <c r="D7" s="25"/>
      <c r="E7" s="25"/>
    </row>
    <row r="8" spans="1:5" x14ac:dyDescent="0.25">
      <c r="A8" s="26" t="s">
        <v>9</v>
      </c>
      <c r="B8" s="27" t="s">
        <v>10</v>
      </c>
      <c r="C8" s="22">
        <f>+C7+1</f>
        <v>2</v>
      </c>
      <c r="D8" s="25"/>
      <c r="E8" s="25"/>
    </row>
    <row r="9" spans="1:5" x14ac:dyDescent="0.25">
      <c r="A9" s="28" t="s">
        <v>11</v>
      </c>
      <c r="B9" s="29" t="s">
        <v>12</v>
      </c>
      <c r="C9" s="30">
        <v>3</v>
      </c>
      <c r="D9" s="31">
        <v>0</v>
      </c>
      <c r="E9" s="31">
        <v>0</v>
      </c>
    </row>
    <row r="10" spans="1:5" x14ac:dyDescent="0.25">
      <c r="A10" s="28" t="s">
        <v>13</v>
      </c>
      <c r="B10" s="29" t="s">
        <v>14</v>
      </c>
      <c r="C10" s="30">
        <f>+C9+1</f>
        <v>4</v>
      </c>
      <c r="D10" s="31">
        <v>1426897926.6300001</v>
      </c>
      <c r="E10" s="31">
        <v>1326502775.22</v>
      </c>
    </row>
    <row r="11" spans="1:5" x14ac:dyDescent="0.25">
      <c r="A11" s="28" t="s">
        <v>15</v>
      </c>
      <c r="B11" s="29" t="s">
        <v>16</v>
      </c>
      <c r="C11" s="30">
        <v>5</v>
      </c>
      <c r="D11" s="31">
        <v>0</v>
      </c>
      <c r="E11" s="31">
        <v>0</v>
      </c>
    </row>
    <row r="12" spans="1:5" x14ac:dyDescent="0.25">
      <c r="A12" s="28" t="s">
        <v>17</v>
      </c>
      <c r="B12" s="29" t="s">
        <v>18</v>
      </c>
      <c r="C12" s="30">
        <f t="shared" ref="C12:C75" si="0">+C11+1</f>
        <v>6</v>
      </c>
      <c r="D12" s="31">
        <v>0</v>
      </c>
      <c r="E12" s="31">
        <v>0</v>
      </c>
    </row>
    <row r="13" spans="1:5" x14ac:dyDescent="0.25">
      <c r="A13" s="26" t="s">
        <v>19</v>
      </c>
      <c r="B13" s="32" t="s">
        <v>20</v>
      </c>
      <c r="C13" s="22">
        <f t="shared" si="0"/>
        <v>7</v>
      </c>
      <c r="D13" s="33">
        <v>1426897926.6300001</v>
      </c>
      <c r="E13" s="33">
        <v>1326502775.22</v>
      </c>
    </row>
    <row r="14" spans="1:5" x14ac:dyDescent="0.25">
      <c r="A14" s="26" t="s">
        <v>21</v>
      </c>
      <c r="B14" s="32" t="s">
        <v>22</v>
      </c>
      <c r="C14" s="22">
        <f t="shared" si="0"/>
        <v>8</v>
      </c>
      <c r="D14" s="25"/>
      <c r="E14" s="25"/>
    </row>
    <row r="15" spans="1:5" x14ac:dyDescent="0.25">
      <c r="A15" s="28" t="s">
        <v>23</v>
      </c>
      <c r="B15" s="34" t="s">
        <v>24</v>
      </c>
      <c r="C15" s="30">
        <f t="shared" si="0"/>
        <v>9</v>
      </c>
      <c r="D15" s="31">
        <v>303413761.76999998</v>
      </c>
      <c r="E15" s="31">
        <v>622571636.03999996</v>
      </c>
    </row>
    <row r="16" spans="1:5" x14ac:dyDescent="0.25">
      <c r="A16" s="28" t="s">
        <v>25</v>
      </c>
      <c r="B16" s="34" t="s">
        <v>26</v>
      </c>
      <c r="C16" s="30">
        <f t="shared" si="0"/>
        <v>10</v>
      </c>
      <c r="D16" s="31">
        <v>4795453.3</v>
      </c>
      <c r="E16" s="31">
        <v>4795453.3</v>
      </c>
    </row>
    <row r="17" spans="1:5" x14ac:dyDescent="0.25">
      <c r="A17" s="28" t="s">
        <v>27</v>
      </c>
      <c r="B17" s="34" t="s">
        <v>28</v>
      </c>
      <c r="C17" s="30">
        <f t="shared" si="0"/>
        <v>11</v>
      </c>
      <c r="D17" s="31">
        <v>588152633.71000004</v>
      </c>
      <c r="E17" s="31">
        <v>698716754.75</v>
      </c>
    </row>
    <row r="18" spans="1:5" x14ac:dyDescent="0.25">
      <c r="A18" s="26" t="s">
        <v>29</v>
      </c>
      <c r="B18" s="35" t="s">
        <v>30</v>
      </c>
      <c r="C18" s="22">
        <f t="shared" si="0"/>
        <v>12</v>
      </c>
      <c r="D18" s="33">
        <v>896361848.77999997</v>
      </c>
      <c r="E18" s="33">
        <v>1326083844.0899999</v>
      </c>
    </row>
    <row r="19" spans="1:5" x14ac:dyDescent="0.25">
      <c r="A19" s="26" t="s">
        <v>31</v>
      </c>
      <c r="B19" s="32" t="s">
        <v>32</v>
      </c>
      <c r="C19" s="22">
        <f t="shared" si="0"/>
        <v>13</v>
      </c>
      <c r="D19" s="33"/>
      <c r="E19" s="33"/>
    </row>
    <row r="20" spans="1:5" x14ac:dyDescent="0.25">
      <c r="A20" s="28" t="s">
        <v>33</v>
      </c>
      <c r="B20" s="34" t="s">
        <v>34</v>
      </c>
      <c r="C20" s="30">
        <f t="shared" si="0"/>
        <v>14</v>
      </c>
      <c r="D20" s="31">
        <v>2053487309.1000001</v>
      </c>
      <c r="E20" s="31">
        <v>2073557323.1100001</v>
      </c>
    </row>
    <row r="21" spans="1:5" x14ac:dyDescent="0.25">
      <c r="A21" s="26" t="s">
        <v>35</v>
      </c>
      <c r="B21" s="35" t="s">
        <v>36</v>
      </c>
      <c r="C21" s="22">
        <f t="shared" si="0"/>
        <v>15</v>
      </c>
      <c r="D21" s="33">
        <v>2053487309.1000001</v>
      </c>
      <c r="E21" s="33">
        <v>2073557323.1100001</v>
      </c>
    </row>
    <row r="22" spans="1:5" x14ac:dyDescent="0.25">
      <c r="A22" s="26" t="s">
        <v>37</v>
      </c>
      <c r="B22" s="32" t="s">
        <v>38</v>
      </c>
      <c r="C22" s="22">
        <f t="shared" si="0"/>
        <v>16</v>
      </c>
      <c r="D22" s="33"/>
      <c r="E22" s="33"/>
    </row>
    <row r="23" spans="1:5" x14ac:dyDescent="0.25">
      <c r="A23" s="28" t="s">
        <v>39</v>
      </c>
      <c r="B23" s="34" t="s">
        <v>40</v>
      </c>
      <c r="C23" s="30">
        <f t="shared" si="0"/>
        <v>17</v>
      </c>
      <c r="D23" s="31">
        <v>32880834.859999999</v>
      </c>
      <c r="E23" s="31">
        <v>48018526.579999998</v>
      </c>
    </row>
    <row r="24" spans="1:5" x14ac:dyDescent="0.25">
      <c r="A24" s="28" t="s">
        <v>41</v>
      </c>
      <c r="B24" s="34" t="s">
        <v>42</v>
      </c>
      <c r="C24" s="30">
        <f t="shared" si="0"/>
        <v>18</v>
      </c>
      <c r="D24" s="31">
        <v>0</v>
      </c>
      <c r="E24" s="31">
        <v>0</v>
      </c>
    </row>
    <row r="25" spans="1:5" x14ac:dyDescent="0.25">
      <c r="A25" s="28" t="s">
        <v>43</v>
      </c>
      <c r="B25" s="36" t="s">
        <v>44</v>
      </c>
      <c r="C25" s="30">
        <f t="shared" si="0"/>
        <v>19</v>
      </c>
      <c r="D25" s="31">
        <v>0</v>
      </c>
      <c r="E25" s="31">
        <v>0</v>
      </c>
    </row>
    <row r="26" spans="1:5" x14ac:dyDescent="0.25">
      <c r="A26" s="28" t="s">
        <v>45</v>
      </c>
      <c r="B26" s="36" t="s">
        <v>46</v>
      </c>
      <c r="C26" s="30">
        <f t="shared" si="0"/>
        <v>20</v>
      </c>
      <c r="D26" s="31">
        <v>507367949.98000002</v>
      </c>
      <c r="E26" s="31">
        <v>565886147.83000004</v>
      </c>
    </row>
    <row r="27" spans="1:5" x14ac:dyDescent="0.25">
      <c r="A27" s="28" t="s">
        <v>47</v>
      </c>
      <c r="B27" s="36" t="s">
        <v>48</v>
      </c>
      <c r="C27" s="30">
        <f t="shared" si="0"/>
        <v>21</v>
      </c>
      <c r="D27" s="31">
        <v>177640636.31999999</v>
      </c>
      <c r="E27" s="31">
        <v>262767707.69</v>
      </c>
    </row>
    <row r="28" spans="1:5" x14ac:dyDescent="0.25">
      <c r="A28" s="28" t="s">
        <v>49</v>
      </c>
      <c r="B28" s="36" t="s">
        <v>50</v>
      </c>
      <c r="C28" s="30">
        <f t="shared" si="0"/>
        <v>22</v>
      </c>
      <c r="D28" s="31">
        <v>0</v>
      </c>
      <c r="E28" s="31">
        <v>0</v>
      </c>
    </row>
    <row r="29" spans="1:5" x14ac:dyDescent="0.25">
      <c r="A29" s="26" t="s">
        <v>51</v>
      </c>
      <c r="B29" s="37" t="s">
        <v>52</v>
      </c>
      <c r="C29" s="22">
        <f t="shared" si="0"/>
        <v>23</v>
      </c>
      <c r="D29" s="33">
        <v>717889421.16000009</v>
      </c>
      <c r="E29" s="33">
        <v>876672382.10000014</v>
      </c>
    </row>
    <row r="30" spans="1:5" x14ac:dyDescent="0.25">
      <c r="A30" s="26" t="s">
        <v>53</v>
      </c>
      <c r="B30" s="37" t="s">
        <v>54</v>
      </c>
      <c r="C30" s="22">
        <f t="shared" si="0"/>
        <v>24</v>
      </c>
      <c r="D30" s="25"/>
      <c r="E30" s="25"/>
    </row>
    <row r="31" spans="1:5" x14ac:dyDescent="0.25">
      <c r="A31" s="28" t="s">
        <v>55</v>
      </c>
      <c r="B31" s="38" t="s">
        <v>56</v>
      </c>
      <c r="C31" s="30">
        <f t="shared" si="0"/>
        <v>25</v>
      </c>
      <c r="D31" s="31">
        <v>9242671956.7700005</v>
      </c>
      <c r="E31" s="31">
        <v>8353174166.8500013</v>
      </c>
    </row>
    <row r="32" spans="1:5" x14ac:dyDescent="0.25">
      <c r="A32" s="28" t="s">
        <v>57</v>
      </c>
      <c r="B32" s="39" t="s">
        <v>58</v>
      </c>
      <c r="C32" s="30">
        <f t="shared" si="0"/>
        <v>26</v>
      </c>
      <c r="D32" s="31">
        <v>1123382111.4400001</v>
      </c>
      <c r="E32" s="31">
        <v>1529792614.4200001</v>
      </c>
    </row>
    <row r="33" spans="1:5" x14ac:dyDescent="0.25">
      <c r="A33" s="28" t="s">
        <v>59</v>
      </c>
      <c r="B33" s="39" t="s">
        <v>60</v>
      </c>
      <c r="C33" s="30">
        <f t="shared" si="0"/>
        <v>27</v>
      </c>
      <c r="D33" s="31">
        <v>0</v>
      </c>
      <c r="E33" s="31">
        <v>0</v>
      </c>
    </row>
    <row r="34" spans="1:5" x14ac:dyDescent="0.25">
      <c r="A34" s="28" t="s">
        <v>61</v>
      </c>
      <c r="B34" s="39" t="s">
        <v>62</v>
      </c>
      <c r="C34" s="30">
        <f t="shared" si="0"/>
        <v>28</v>
      </c>
      <c r="D34" s="31">
        <v>0</v>
      </c>
      <c r="E34" s="31">
        <v>0</v>
      </c>
    </row>
    <row r="35" spans="1:5" x14ac:dyDescent="0.25">
      <c r="A35" s="26" t="s">
        <v>63</v>
      </c>
      <c r="B35" s="40" t="s">
        <v>64</v>
      </c>
      <c r="C35" s="22">
        <f t="shared" si="0"/>
        <v>29</v>
      </c>
      <c r="D35" s="33">
        <v>10366054068.210001</v>
      </c>
      <c r="E35" s="33">
        <v>9882966781.2700005</v>
      </c>
    </row>
    <row r="36" spans="1:5" x14ac:dyDescent="0.25">
      <c r="A36" s="26" t="s">
        <v>65</v>
      </c>
      <c r="B36" s="37" t="s">
        <v>66</v>
      </c>
      <c r="C36" s="22">
        <f t="shared" si="0"/>
        <v>30</v>
      </c>
      <c r="D36" s="33"/>
      <c r="E36" s="33"/>
    </row>
    <row r="37" spans="1:5" x14ac:dyDescent="0.25">
      <c r="A37" s="28" t="s">
        <v>67</v>
      </c>
      <c r="B37" s="41" t="s">
        <v>68</v>
      </c>
      <c r="C37" s="30">
        <f t="shared" si="0"/>
        <v>31</v>
      </c>
      <c r="D37" s="31">
        <v>1108729327.71</v>
      </c>
      <c r="E37" s="31">
        <v>1018061974.24</v>
      </c>
    </row>
    <row r="38" spans="1:5" x14ac:dyDescent="0.25">
      <c r="A38" s="28" t="s">
        <v>69</v>
      </c>
      <c r="B38" s="42" t="s">
        <v>70</v>
      </c>
      <c r="C38" s="30">
        <f t="shared" si="0"/>
        <v>32</v>
      </c>
      <c r="D38" s="31">
        <v>15774167.359999999</v>
      </c>
      <c r="E38" s="31">
        <v>110932258.21000001</v>
      </c>
    </row>
    <row r="39" spans="1:5" x14ac:dyDescent="0.25">
      <c r="A39" s="28" t="s">
        <v>71</v>
      </c>
      <c r="B39" s="36" t="s">
        <v>72</v>
      </c>
      <c r="C39" s="30">
        <f t="shared" si="0"/>
        <v>33</v>
      </c>
      <c r="D39" s="31">
        <v>2584954146.5300002</v>
      </c>
      <c r="E39" s="31">
        <v>2766247130.0900002</v>
      </c>
    </row>
    <row r="40" spans="1:5" x14ac:dyDescent="0.25">
      <c r="A40" s="26" t="s">
        <v>73</v>
      </c>
      <c r="B40" s="37" t="s">
        <v>74</v>
      </c>
      <c r="C40" s="22">
        <f t="shared" si="0"/>
        <v>34</v>
      </c>
      <c r="D40" s="33">
        <v>3709457641.6000004</v>
      </c>
      <c r="E40" s="33">
        <v>3895241362.54</v>
      </c>
    </row>
    <row r="41" spans="1:5" x14ac:dyDescent="0.25">
      <c r="A41" s="26" t="s">
        <v>75</v>
      </c>
      <c r="B41" s="37" t="s">
        <v>76</v>
      </c>
      <c r="C41" s="22">
        <f t="shared" si="0"/>
        <v>35</v>
      </c>
      <c r="D41" s="33">
        <v>7850437520.4399977</v>
      </c>
      <c r="E41" s="33">
        <v>6612163753</v>
      </c>
    </row>
    <row r="42" spans="1:5" x14ac:dyDescent="0.25">
      <c r="A42" s="26" t="s">
        <v>77</v>
      </c>
      <c r="B42" s="37" t="s">
        <v>78</v>
      </c>
      <c r="C42" s="22">
        <f t="shared" si="0"/>
        <v>36</v>
      </c>
      <c r="D42" s="33">
        <v>1370387507.98</v>
      </c>
      <c r="E42" s="33">
        <v>1369048812.4899998</v>
      </c>
    </row>
    <row r="43" spans="1:5" x14ac:dyDescent="0.25">
      <c r="A43" s="26" t="s">
        <v>79</v>
      </c>
      <c r="B43" s="37" t="s">
        <v>80</v>
      </c>
      <c r="C43" s="22">
        <f t="shared" si="0"/>
        <v>37</v>
      </c>
      <c r="D43" s="33">
        <v>0</v>
      </c>
      <c r="E43" s="33">
        <v>0</v>
      </c>
    </row>
    <row r="44" spans="1:5" ht="11.4" thickBot="1" x14ac:dyDescent="0.3">
      <c r="A44" s="26" t="s">
        <v>81</v>
      </c>
      <c r="B44" s="43" t="s">
        <v>82</v>
      </c>
      <c r="C44" s="44">
        <f t="shared" si="0"/>
        <v>38</v>
      </c>
      <c r="D44" s="45">
        <v>28390973243.900002</v>
      </c>
      <c r="E44" s="45">
        <v>27362237033.82</v>
      </c>
    </row>
    <row r="45" spans="1:5" x14ac:dyDescent="0.25">
      <c r="A45" s="20" t="s">
        <v>83</v>
      </c>
      <c r="B45" s="46" t="s">
        <v>84</v>
      </c>
      <c r="C45" s="47">
        <f t="shared" si="0"/>
        <v>39</v>
      </c>
      <c r="D45" s="48"/>
      <c r="E45" s="48"/>
    </row>
    <row r="46" spans="1:5" x14ac:dyDescent="0.25">
      <c r="A46" s="20" t="s">
        <v>85</v>
      </c>
      <c r="B46" s="49" t="s">
        <v>86</v>
      </c>
      <c r="C46" s="22">
        <f t="shared" si="0"/>
        <v>40</v>
      </c>
      <c r="D46" s="33"/>
      <c r="E46" s="33"/>
    </row>
    <row r="47" spans="1:5" x14ac:dyDescent="0.25">
      <c r="A47" s="20" t="s">
        <v>87</v>
      </c>
      <c r="B47" s="37" t="s">
        <v>88</v>
      </c>
      <c r="C47" s="22">
        <f t="shared" si="0"/>
        <v>41</v>
      </c>
      <c r="D47" s="33"/>
      <c r="E47" s="33"/>
    </row>
    <row r="48" spans="1:5" x14ac:dyDescent="0.25">
      <c r="A48" s="28" t="s">
        <v>89</v>
      </c>
      <c r="B48" s="36" t="s">
        <v>90</v>
      </c>
      <c r="C48" s="30">
        <f t="shared" si="0"/>
        <v>42</v>
      </c>
      <c r="D48" s="31">
        <v>27894429.98</v>
      </c>
      <c r="E48" s="31">
        <v>29593903.52</v>
      </c>
    </row>
    <row r="49" spans="1:5" x14ac:dyDescent="0.25">
      <c r="A49" s="28" t="s">
        <v>91</v>
      </c>
      <c r="B49" s="36" t="s">
        <v>92</v>
      </c>
      <c r="C49" s="30">
        <f t="shared" si="0"/>
        <v>43</v>
      </c>
      <c r="D49" s="31">
        <v>41549834.539999999</v>
      </c>
      <c r="E49" s="31">
        <v>95734139.459999993</v>
      </c>
    </row>
    <row r="50" spans="1:5" x14ac:dyDescent="0.25">
      <c r="A50" s="28" t="s">
        <v>93</v>
      </c>
      <c r="B50" s="36" t="s">
        <v>94</v>
      </c>
      <c r="C50" s="30">
        <f t="shared" si="0"/>
        <v>44</v>
      </c>
      <c r="D50" s="31">
        <v>662875218.76999998</v>
      </c>
      <c r="E50" s="31">
        <v>285436488.87</v>
      </c>
    </row>
    <row r="51" spans="1:5" x14ac:dyDescent="0.25">
      <c r="A51" s="20" t="s">
        <v>95</v>
      </c>
      <c r="B51" s="37" t="s">
        <v>96</v>
      </c>
      <c r="C51" s="22">
        <f t="shared" si="0"/>
        <v>45</v>
      </c>
      <c r="D51" s="33">
        <v>732319483.28999996</v>
      </c>
      <c r="E51" s="33">
        <v>410764531.85000002</v>
      </c>
    </row>
    <row r="52" spans="1:5" x14ac:dyDescent="0.25">
      <c r="A52" s="20" t="s">
        <v>97</v>
      </c>
      <c r="B52" s="37" t="s">
        <v>98</v>
      </c>
      <c r="C52" s="22">
        <f t="shared" si="0"/>
        <v>46</v>
      </c>
      <c r="D52" s="33"/>
      <c r="E52" s="33"/>
    </row>
    <row r="53" spans="1:5" x14ac:dyDescent="0.25">
      <c r="A53" s="28" t="s">
        <v>99</v>
      </c>
      <c r="B53" s="36" t="s">
        <v>100</v>
      </c>
      <c r="C53" s="30">
        <f t="shared" si="0"/>
        <v>47</v>
      </c>
      <c r="D53" s="31">
        <v>1279472924.48</v>
      </c>
      <c r="E53" s="31">
        <v>748891240.48000002</v>
      </c>
    </row>
    <row r="54" spans="1:5" x14ac:dyDescent="0.25">
      <c r="A54" s="28" t="s">
        <v>101</v>
      </c>
      <c r="B54" s="36" t="s">
        <v>102</v>
      </c>
      <c r="C54" s="30">
        <f t="shared" si="0"/>
        <v>48</v>
      </c>
      <c r="D54" s="31">
        <v>0</v>
      </c>
      <c r="E54" s="31">
        <v>0</v>
      </c>
    </row>
    <row r="55" spans="1:5" x14ac:dyDescent="0.25">
      <c r="A55" s="28" t="s">
        <v>103</v>
      </c>
      <c r="B55" s="36" t="s">
        <v>104</v>
      </c>
      <c r="C55" s="30">
        <f t="shared" si="0"/>
        <v>49</v>
      </c>
      <c r="D55" s="31">
        <v>0</v>
      </c>
      <c r="E55" s="31">
        <v>0</v>
      </c>
    </row>
    <row r="56" spans="1:5" x14ac:dyDescent="0.25">
      <c r="A56" s="28" t="s">
        <v>105</v>
      </c>
      <c r="B56" s="36" t="s">
        <v>106</v>
      </c>
      <c r="C56" s="30">
        <f t="shared" si="0"/>
        <v>50</v>
      </c>
      <c r="D56" s="31">
        <v>0</v>
      </c>
      <c r="E56" s="31">
        <v>0</v>
      </c>
    </row>
    <row r="57" spans="1:5" x14ac:dyDescent="0.25">
      <c r="A57" s="28" t="s">
        <v>107</v>
      </c>
      <c r="B57" s="36" t="s">
        <v>108</v>
      </c>
      <c r="C57" s="30">
        <f t="shared" si="0"/>
        <v>51</v>
      </c>
      <c r="D57" s="31">
        <v>0</v>
      </c>
      <c r="E57" s="31">
        <v>0</v>
      </c>
    </row>
    <row r="58" spans="1:5" x14ac:dyDescent="0.25">
      <c r="A58" s="28" t="s">
        <v>109</v>
      </c>
      <c r="B58" s="36" t="s">
        <v>110</v>
      </c>
      <c r="C58" s="30">
        <f t="shared" si="0"/>
        <v>52</v>
      </c>
      <c r="D58" s="31">
        <v>390329339.46999997</v>
      </c>
      <c r="E58" s="31">
        <v>459286880.11000001</v>
      </c>
    </row>
    <row r="59" spans="1:5" x14ac:dyDescent="0.25">
      <c r="A59" s="20" t="s">
        <v>111</v>
      </c>
      <c r="B59" s="37" t="s">
        <v>112</v>
      </c>
      <c r="C59" s="22">
        <f t="shared" si="0"/>
        <v>53</v>
      </c>
      <c r="D59" s="33">
        <v>1669802263.95</v>
      </c>
      <c r="E59" s="33">
        <v>1208178120.5900002</v>
      </c>
    </row>
    <row r="60" spans="1:5" x14ac:dyDescent="0.25">
      <c r="A60" s="20" t="s">
        <v>113</v>
      </c>
      <c r="B60" s="37" t="s">
        <v>114</v>
      </c>
      <c r="C60" s="22">
        <f t="shared" si="0"/>
        <v>54</v>
      </c>
      <c r="D60" s="33"/>
      <c r="E60" s="33"/>
    </row>
    <row r="61" spans="1:5" x14ac:dyDescent="0.25">
      <c r="A61" s="28" t="s">
        <v>115</v>
      </c>
      <c r="B61" s="36" t="s">
        <v>116</v>
      </c>
      <c r="C61" s="30">
        <f t="shared" si="0"/>
        <v>55</v>
      </c>
      <c r="D61" s="31">
        <v>3270877.27</v>
      </c>
      <c r="E61" s="31">
        <v>3085261.48</v>
      </c>
    </row>
    <row r="62" spans="1:5" x14ac:dyDescent="0.25">
      <c r="A62" s="28" t="s">
        <v>117</v>
      </c>
      <c r="B62" s="36" t="s">
        <v>118</v>
      </c>
      <c r="C62" s="30">
        <f t="shared" si="0"/>
        <v>56</v>
      </c>
      <c r="D62" s="31">
        <v>106170.42</v>
      </c>
      <c r="E62" s="31">
        <v>0.28999999999999998</v>
      </c>
    </row>
    <row r="63" spans="1:5" x14ac:dyDescent="0.25">
      <c r="A63" s="28" t="s">
        <v>119</v>
      </c>
      <c r="B63" s="36" t="s">
        <v>120</v>
      </c>
      <c r="C63" s="30">
        <f t="shared" si="0"/>
        <v>57</v>
      </c>
      <c r="D63" s="31">
        <v>452830757.10000002</v>
      </c>
      <c r="E63" s="31">
        <v>358634156.94999999</v>
      </c>
    </row>
    <row r="64" spans="1:5" x14ac:dyDescent="0.25">
      <c r="A64" s="28" t="s">
        <v>121</v>
      </c>
      <c r="B64" s="36" t="s">
        <v>122</v>
      </c>
      <c r="C64" s="30">
        <f t="shared" si="0"/>
        <v>58</v>
      </c>
      <c r="D64" s="31">
        <v>0</v>
      </c>
      <c r="E64" s="31">
        <v>0</v>
      </c>
    </row>
    <row r="65" spans="1:5" x14ac:dyDescent="0.25">
      <c r="A65" s="28" t="s">
        <v>123</v>
      </c>
      <c r="B65" s="36" t="s">
        <v>124</v>
      </c>
      <c r="C65" s="30">
        <f t="shared" si="0"/>
        <v>59</v>
      </c>
      <c r="D65" s="31">
        <v>164161937.78999999</v>
      </c>
      <c r="E65" s="31">
        <v>128683028.09</v>
      </c>
    </row>
    <row r="66" spans="1:5" x14ac:dyDescent="0.25">
      <c r="A66" s="28" t="s">
        <v>125</v>
      </c>
      <c r="B66" s="36" t="s">
        <v>126</v>
      </c>
      <c r="C66" s="30">
        <f t="shared" si="0"/>
        <v>60</v>
      </c>
      <c r="D66" s="31">
        <v>0</v>
      </c>
      <c r="E66" s="31">
        <v>0</v>
      </c>
    </row>
    <row r="67" spans="1:5" x14ac:dyDescent="0.25">
      <c r="A67" s="28" t="s">
        <v>127</v>
      </c>
      <c r="B67" s="36" t="s">
        <v>128</v>
      </c>
      <c r="C67" s="30">
        <f t="shared" si="0"/>
        <v>61</v>
      </c>
      <c r="D67" s="31">
        <v>0</v>
      </c>
      <c r="E67" s="31">
        <v>0</v>
      </c>
    </row>
    <row r="68" spans="1:5" x14ac:dyDescent="0.25">
      <c r="A68" s="28" t="s">
        <v>129</v>
      </c>
      <c r="B68" s="36" t="s">
        <v>130</v>
      </c>
      <c r="C68" s="30">
        <f t="shared" si="0"/>
        <v>62</v>
      </c>
      <c r="D68" s="31">
        <v>0</v>
      </c>
      <c r="E68" s="31">
        <v>0</v>
      </c>
    </row>
    <row r="69" spans="1:5" x14ac:dyDescent="0.25">
      <c r="A69" s="28" t="s">
        <v>131</v>
      </c>
      <c r="B69" s="36" t="s">
        <v>132</v>
      </c>
      <c r="C69" s="30">
        <f t="shared" si="0"/>
        <v>63</v>
      </c>
      <c r="D69" s="31">
        <v>0</v>
      </c>
      <c r="E69" s="31">
        <v>0</v>
      </c>
    </row>
    <row r="70" spans="1:5" x14ac:dyDescent="0.25">
      <c r="A70" s="28" t="s">
        <v>133</v>
      </c>
      <c r="B70" s="36" t="s">
        <v>134</v>
      </c>
      <c r="C70" s="30">
        <f t="shared" si="0"/>
        <v>64</v>
      </c>
      <c r="D70" s="31">
        <v>0</v>
      </c>
      <c r="E70" s="31">
        <v>0</v>
      </c>
    </row>
    <row r="71" spans="1:5" x14ac:dyDescent="0.25">
      <c r="A71" s="28" t="s">
        <v>135</v>
      </c>
      <c r="B71" s="36" t="s">
        <v>114</v>
      </c>
      <c r="C71" s="30">
        <f t="shared" si="0"/>
        <v>65</v>
      </c>
      <c r="D71" s="31">
        <v>453464984.67000002</v>
      </c>
      <c r="E71" s="31">
        <v>517606761.51999998</v>
      </c>
    </row>
    <row r="72" spans="1:5" x14ac:dyDescent="0.25">
      <c r="A72" s="20" t="s">
        <v>136</v>
      </c>
      <c r="B72" s="37" t="s">
        <v>137</v>
      </c>
      <c r="C72" s="22">
        <f t="shared" si="0"/>
        <v>66</v>
      </c>
      <c r="D72" s="33">
        <v>1073834727.25</v>
      </c>
      <c r="E72" s="33">
        <v>1008009208.3299999</v>
      </c>
    </row>
    <row r="73" spans="1:5" x14ac:dyDescent="0.25">
      <c r="A73" s="20" t="s">
        <v>138</v>
      </c>
      <c r="B73" s="49" t="s">
        <v>139</v>
      </c>
      <c r="C73" s="22">
        <f t="shared" si="0"/>
        <v>67</v>
      </c>
      <c r="D73" s="33">
        <v>0</v>
      </c>
      <c r="E73" s="33">
        <v>0</v>
      </c>
    </row>
    <row r="74" spans="1:5" x14ac:dyDescent="0.25">
      <c r="A74" s="20" t="s">
        <v>140</v>
      </c>
      <c r="B74" s="49" t="s">
        <v>141</v>
      </c>
      <c r="C74" s="22">
        <f t="shared" si="0"/>
        <v>68</v>
      </c>
      <c r="D74" s="33">
        <v>0</v>
      </c>
      <c r="E74" s="33">
        <v>0</v>
      </c>
    </row>
    <row r="75" spans="1:5" x14ac:dyDescent="0.25">
      <c r="A75" s="20" t="s">
        <v>142</v>
      </c>
      <c r="B75" s="50" t="s">
        <v>143</v>
      </c>
      <c r="C75" s="22">
        <f t="shared" si="0"/>
        <v>69</v>
      </c>
      <c r="D75" s="33">
        <v>10340447189.799997</v>
      </c>
      <c r="E75" s="33">
        <v>9910246128.7499924</v>
      </c>
    </row>
    <row r="76" spans="1:5" x14ac:dyDescent="0.25">
      <c r="A76" s="20" t="s">
        <v>144</v>
      </c>
      <c r="B76" s="50" t="s">
        <v>145</v>
      </c>
      <c r="C76" s="22">
        <f t="shared" ref="C76:C93" si="1">+C75+1</f>
        <v>70</v>
      </c>
      <c r="D76" s="33"/>
      <c r="E76" s="33"/>
    </row>
    <row r="77" spans="1:5" x14ac:dyDescent="0.25">
      <c r="A77" s="28" t="s">
        <v>146</v>
      </c>
      <c r="B77" s="51" t="s">
        <v>147</v>
      </c>
      <c r="C77" s="30">
        <f t="shared" si="1"/>
        <v>71</v>
      </c>
      <c r="D77" s="31">
        <v>92932761.580000013</v>
      </c>
      <c r="E77" s="31">
        <v>52497665.970000029</v>
      </c>
    </row>
    <row r="78" spans="1:5" x14ac:dyDescent="0.25">
      <c r="A78" s="28" t="s">
        <v>148</v>
      </c>
      <c r="B78" s="51" t="s">
        <v>149</v>
      </c>
      <c r="C78" s="30">
        <f t="shared" si="1"/>
        <v>72</v>
      </c>
      <c r="D78" s="31">
        <v>3062025709.7499995</v>
      </c>
      <c r="E78" s="31">
        <v>2675747869.7900004</v>
      </c>
    </row>
    <row r="79" spans="1:5" x14ac:dyDescent="0.25">
      <c r="A79" s="28" t="s">
        <v>150</v>
      </c>
      <c r="B79" s="38" t="s">
        <v>151</v>
      </c>
      <c r="C79" s="30">
        <f t="shared" si="1"/>
        <v>73</v>
      </c>
      <c r="D79" s="31">
        <v>2012691057.8600001</v>
      </c>
      <c r="E79" s="31">
        <v>2337036520.2399998</v>
      </c>
    </row>
    <row r="80" spans="1:5" x14ac:dyDescent="0.25">
      <c r="A80" s="28" t="s">
        <v>152</v>
      </c>
      <c r="B80" s="52" t="s">
        <v>153</v>
      </c>
      <c r="C80" s="30">
        <v>74</v>
      </c>
      <c r="D80" s="53">
        <v>554691585</v>
      </c>
      <c r="E80" s="53">
        <v>554691585</v>
      </c>
    </row>
    <row r="81" spans="1:5" x14ac:dyDescent="0.25">
      <c r="A81" s="20" t="s">
        <v>154</v>
      </c>
      <c r="B81" s="50" t="s">
        <v>155</v>
      </c>
      <c r="C81" s="22">
        <f>+C80+1</f>
        <v>75</v>
      </c>
      <c r="D81" s="54">
        <v>5722341114.1899996</v>
      </c>
      <c r="E81" s="54">
        <v>5619973641</v>
      </c>
    </row>
    <row r="82" spans="1:5" ht="11.4" thickBot="1" x14ac:dyDescent="0.3">
      <c r="A82" s="55" t="s">
        <v>156</v>
      </c>
      <c r="B82" s="43" t="s">
        <v>157</v>
      </c>
      <c r="C82" s="44">
        <f t="shared" si="1"/>
        <v>76</v>
      </c>
      <c r="D82" s="45">
        <v>19538744778.479996</v>
      </c>
      <c r="E82" s="45">
        <v>18157171630.52</v>
      </c>
    </row>
    <row r="83" spans="1:5" x14ac:dyDescent="0.25">
      <c r="A83" s="56" t="s">
        <v>158</v>
      </c>
      <c r="B83" s="57" t="s">
        <v>159</v>
      </c>
      <c r="C83" s="47">
        <f t="shared" si="1"/>
        <v>77</v>
      </c>
      <c r="D83" s="48"/>
      <c r="E83" s="48"/>
    </row>
    <row r="84" spans="1:5" x14ac:dyDescent="0.25">
      <c r="A84" s="20" t="s">
        <v>160</v>
      </c>
      <c r="B84" s="32" t="s">
        <v>161</v>
      </c>
      <c r="C84" s="22">
        <f t="shared" si="1"/>
        <v>78</v>
      </c>
      <c r="D84" s="33">
        <v>6413234100</v>
      </c>
      <c r="E84" s="33">
        <v>6413234100</v>
      </c>
    </row>
    <row r="85" spans="1:5" x14ac:dyDescent="0.25">
      <c r="A85" s="20" t="s">
        <v>162</v>
      </c>
      <c r="B85" s="32" t="s">
        <v>163</v>
      </c>
      <c r="C85" s="22">
        <f t="shared" si="1"/>
        <v>79</v>
      </c>
      <c r="D85" s="33">
        <v>-9857124</v>
      </c>
      <c r="E85" s="33">
        <v>-9857124</v>
      </c>
    </row>
    <row r="86" spans="1:5" x14ac:dyDescent="0.25">
      <c r="A86" s="20" t="s">
        <v>164</v>
      </c>
      <c r="B86" s="32" t="s">
        <v>165</v>
      </c>
      <c r="C86" s="22">
        <f t="shared" si="1"/>
        <v>80</v>
      </c>
      <c r="D86" s="33">
        <v>4522649.12</v>
      </c>
      <c r="E86" s="33">
        <v>4522649.12</v>
      </c>
    </row>
    <row r="87" spans="1:5" x14ac:dyDescent="0.25">
      <c r="A87" s="20" t="s">
        <v>166</v>
      </c>
      <c r="B87" s="32" t="s">
        <v>167</v>
      </c>
      <c r="C87" s="22">
        <f t="shared" si="1"/>
        <v>81</v>
      </c>
      <c r="D87" s="33">
        <v>0</v>
      </c>
      <c r="E87" s="33">
        <v>0</v>
      </c>
    </row>
    <row r="88" spans="1:5" x14ac:dyDescent="0.25">
      <c r="A88" s="20" t="s">
        <v>168</v>
      </c>
      <c r="B88" s="32" t="s">
        <v>169</v>
      </c>
      <c r="C88" s="22">
        <f t="shared" si="1"/>
        <v>82</v>
      </c>
      <c r="D88" s="33">
        <v>7038875843.21</v>
      </c>
      <c r="E88" s="33">
        <v>7038875843.21</v>
      </c>
    </row>
    <row r="89" spans="1:5" x14ac:dyDescent="0.25">
      <c r="A89" s="20" t="s">
        <v>170</v>
      </c>
      <c r="B89" s="32" t="s">
        <v>171</v>
      </c>
      <c r="C89" s="22">
        <f t="shared" si="1"/>
        <v>83</v>
      </c>
      <c r="D89" s="33">
        <v>0</v>
      </c>
      <c r="E89" s="33">
        <v>0</v>
      </c>
    </row>
    <row r="90" spans="1:5" x14ac:dyDescent="0.25">
      <c r="A90" s="20" t="s">
        <v>172</v>
      </c>
      <c r="B90" s="32" t="s">
        <v>173</v>
      </c>
      <c r="C90" s="22">
        <f t="shared" si="1"/>
        <v>84</v>
      </c>
      <c r="D90" s="33">
        <v>0</v>
      </c>
      <c r="E90" s="33">
        <v>0</v>
      </c>
    </row>
    <row r="91" spans="1:5" x14ac:dyDescent="0.25">
      <c r="A91" s="20" t="s">
        <v>174</v>
      </c>
      <c r="B91" s="32" t="s">
        <v>175</v>
      </c>
      <c r="C91" s="22">
        <f t="shared" si="1"/>
        <v>85</v>
      </c>
      <c r="D91" s="33">
        <v>-4594547002.9099998</v>
      </c>
      <c r="E91" s="33" t="e" cm="1" vm="1">
        <f t="array" aca="1" ref="E91" ca="1">ОТ!E14+ОТ!A:E</f>
        <v>#VALUE!</v>
      </c>
    </row>
    <row r="92" spans="1:5" ht="11.4" thickBot="1" x14ac:dyDescent="0.3">
      <c r="A92" s="20" t="s">
        <v>176</v>
      </c>
      <c r="B92" s="58" t="s">
        <v>177</v>
      </c>
      <c r="C92" s="59">
        <f t="shared" si="1"/>
        <v>86</v>
      </c>
      <c r="D92" s="60">
        <v>8852228465.4200001</v>
      </c>
      <c r="E92" s="60">
        <v>9205065403.2999992</v>
      </c>
    </row>
    <row r="93" spans="1:5" ht="11.4" thickBot="1" x14ac:dyDescent="0.3">
      <c r="A93" s="61" t="s">
        <v>178</v>
      </c>
      <c r="B93" s="62" t="s">
        <v>179</v>
      </c>
      <c r="C93" s="63">
        <f t="shared" si="1"/>
        <v>87</v>
      </c>
      <c r="D93" s="64">
        <v>28390973243.899994</v>
      </c>
      <c r="E93" s="64">
        <v>27362237033.819992</v>
      </c>
    </row>
  </sheetData>
  <mergeCells count="3">
    <mergeCell ref="A1:E1"/>
    <mergeCell ref="A3:B3"/>
    <mergeCell ref="D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9E41C-4AD5-4D60-AF20-78BDA60972E0}">
  <dimension ref="A1:E46"/>
  <sheetViews>
    <sheetView topLeftCell="A4" workbookViewId="0">
      <selection activeCell="E45" sqref="E45"/>
    </sheetView>
  </sheetViews>
  <sheetFormatPr defaultColWidth="9.109375" defaultRowHeight="12" x14ac:dyDescent="0.25"/>
  <cols>
    <col min="1" max="1" width="9.109375" style="2"/>
    <col min="2" max="2" width="53.33203125" style="2" customWidth="1"/>
    <col min="3" max="3" width="9.109375" style="2"/>
    <col min="4" max="5" width="16" style="2" customWidth="1"/>
    <col min="6" max="16384" width="9.109375" style="2"/>
  </cols>
  <sheetData>
    <row r="1" spans="1:5" x14ac:dyDescent="0.25">
      <c r="A1" s="149" t="s">
        <v>180</v>
      </c>
      <c r="B1" s="149"/>
      <c r="C1" s="149"/>
      <c r="D1" s="149"/>
      <c r="E1" s="149"/>
    </row>
    <row r="2" spans="1:5" x14ac:dyDescent="0.25">
      <c r="A2" s="1"/>
      <c r="B2" s="1"/>
      <c r="C2" s="1"/>
      <c r="D2" s="1"/>
      <c r="E2" s="1"/>
    </row>
    <row r="3" spans="1:5" x14ac:dyDescent="0.25">
      <c r="A3" s="150">
        <f>+[1]i.04108!A6</f>
        <v>0</v>
      </c>
      <c r="B3" s="150"/>
      <c r="C3" s="150"/>
      <c r="D3" s="151">
        <f>+[1]i.04108!J6</f>
        <v>0</v>
      </c>
      <c r="E3" s="151"/>
    </row>
    <row r="4" spans="1:5" x14ac:dyDescent="0.25">
      <c r="A4" s="65"/>
      <c r="B4" s="66"/>
      <c r="C4" s="66"/>
      <c r="D4" s="3"/>
      <c r="E4" s="67" t="s">
        <v>1</v>
      </c>
    </row>
    <row r="5" spans="1:5" ht="22.8" x14ac:dyDescent="0.25">
      <c r="A5" s="68" t="s">
        <v>2</v>
      </c>
      <c r="B5" s="5" t="s">
        <v>3</v>
      </c>
      <c r="C5" s="5" t="s">
        <v>4</v>
      </c>
      <c r="D5" s="5" t="s">
        <v>254</v>
      </c>
      <c r="E5" s="5" t="s">
        <v>255</v>
      </c>
    </row>
    <row r="6" spans="1:5" x14ac:dyDescent="0.25">
      <c r="A6" s="69" t="s">
        <v>5</v>
      </c>
      <c r="B6" s="6" t="s">
        <v>6</v>
      </c>
      <c r="C6" s="6" t="s">
        <v>7</v>
      </c>
      <c r="D6" s="6">
        <v>1</v>
      </c>
      <c r="E6" s="6">
        <v>2</v>
      </c>
    </row>
    <row r="7" spans="1:5" x14ac:dyDescent="0.25">
      <c r="A7" s="70">
        <v>1</v>
      </c>
      <c r="B7" s="7" t="s">
        <v>181</v>
      </c>
      <c r="C7" s="71">
        <v>1</v>
      </c>
      <c r="D7" s="72"/>
      <c r="E7" s="72"/>
    </row>
    <row r="8" spans="1:5" x14ac:dyDescent="0.25">
      <c r="A8" s="73" t="s">
        <v>9</v>
      </c>
      <c r="B8" s="74" t="s">
        <v>182</v>
      </c>
      <c r="C8" s="75">
        <f>+C7+1</f>
        <v>2</v>
      </c>
      <c r="D8" s="76">
        <v>23879609639.220001</v>
      </c>
      <c r="E8" s="76">
        <v>22908853508.299995</v>
      </c>
    </row>
    <row r="9" spans="1:5" x14ac:dyDescent="0.25">
      <c r="A9" s="73" t="s">
        <v>21</v>
      </c>
      <c r="B9" s="74" t="s">
        <v>183</v>
      </c>
      <c r="C9" s="75">
        <f t="shared" ref="C9:C46" si="0">+C8+1</f>
        <v>3</v>
      </c>
      <c r="D9" s="76">
        <v>648644125.78999996</v>
      </c>
      <c r="E9" s="76">
        <v>645543843.44000006</v>
      </c>
    </row>
    <row r="10" spans="1:5" x14ac:dyDescent="0.25">
      <c r="A10" s="73" t="s">
        <v>31</v>
      </c>
      <c r="B10" s="74" t="s">
        <v>184</v>
      </c>
      <c r="C10" s="75">
        <f t="shared" si="0"/>
        <v>4</v>
      </c>
      <c r="D10" s="76">
        <v>4269766301.71</v>
      </c>
      <c r="E10" s="76">
        <v>5394134747.6800003</v>
      </c>
    </row>
    <row r="11" spans="1:5" x14ac:dyDescent="0.25">
      <c r="A11" s="70" t="s">
        <v>83</v>
      </c>
      <c r="B11" s="7" t="s">
        <v>185</v>
      </c>
      <c r="C11" s="71">
        <f t="shared" si="0"/>
        <v>5</v>
      </c>
      <c r="D11" s="77">
        <v>18961199211.720001</v>
      </c>
      <c r="E11" s="77">
        <v>16869174917.179996</v>
      </c>
    </row>
    <row r="12" spans="1:5" x14ac:dyDescent="0.25">
      <c r="A12" s="73" t="s">
        <v>85</v>
      </c>
      <c r="B12" s="74" t="s">
        <v>186</v>
      </c>
      <c r="C12" s="75">
        <f t="shared" si="0"/>
        <v>6</v>
      </c>
      <c r="D12" s="76">
        <v>-1659498620.8900001</v>
      </c>
      <c r="E12" s="76">
        <v>-430201061.05000305</v>
      </c>
    </row>
    <row r="13" spans="1:5" x14ac:dyDescent="0.25">
      <c r="A13" s="73" t="s">
        <v>158</v>
      </c>
      <c r="B13" s="74" t="s">
        <v>187</v>
      </c>
      <c r="C13" s="75">
        <f t="shared" si="0"/>
        <v>7</v>
      </c>
      <c r="D13" s="76">
        <v>-2119911295.04</v>
      </c>
      <c r="E13" s="76">
        <v>-90667353.473999724</v>
      </c>
    </row>
    <row r="14" spans="1:5" x14ac:dyDescent="0.25">
      <c r="A14" s="70" t="s">
        <v>188</v>
      </c>
      <c r="B14" s="4" t="s">
        <v>189</v>
      </c>
      <c r="C14" s="71">
        <f>+C13+1</f>
        <v>8</v>
      </c>
      <c r="D14" s="78">
        <v>18500786537.57</v>
      </c>
      <c r="E14" s="78">
        <v>17208708624.756001</v>
      </c>
    </row>
    <row r="15" spans="1:5" x14ac:dyDescent="0.25">
      <c r="A15" s="73" t="s">
        <v>190</v>
      </c>
      <c r="B15" s="79" t="s">
        <v>191</v>
      </c>
      <c r="C15" s="75">
        <f>+C14+1</f>
        <v>9</v>
      </c>
      <c r="D15" s="76">
        <v>15262779074.59</v>
      </c>
      <c r="E15" s="76">
        <v>8304291506.1300001</v>
      </c>
    </row>
    <row r="16" spans="1:5" x14ac:dyDescent="0.25">
      <c r="A16" s="73" t="s">
        <v>192</v>
      </c>
      <c r="B16" s="79" t="s">
        <v>193</v>
      </c>
      <c r="C16" s="75">
        <f t="shared" si="0"/>
        <v>10</v>
      </c>
      <c r="D16" s="76">
        <v>5706039555.5500002</v>
      </c>
      <c r="E16" s="76">
        <v>334129232.86000001</v>
      </c>
    </row>
    <row r="17" spans="1:5" x14ac:dyDescent="0.25">
      <c r="A17" s="73" t="s">
        <v>194</v>
      </c>
      <c r="B17" s="80" t="s">
        <v>195</v>
      </c>
      <c r="C17" s="75">
        <f t="shared" si="0"/>
        <v>11</v>
      </c>
      <c r="D17" s="76">
        <v>593579080.21000004</v>
      </c>
      <c r="E17" s="76">
        <v>292896111.43000001</v>
      </c>
    </row>
    <row r="18" spans="1:5" x14ac:dyDescent="0.25">
      <c r="A18" s="70" t="s">
        <v>196</v>
      </c>
      <c r="B18" s="81" t="s">
        <v>197</v>
      </c>
      <c r="C18" s="71">
        <f t="shared" si="0"/>
        <v>12</v>
      </c>
      <c r="D18" s="77">
        <v>8963160438.8300018</v>
      </c>
      <c r="E18" s="77">
        <v>7677266161.8400002</v>
      </c>
    </row>
    <row r="19" spans="1:5" x14ac:dyDescent="0.25">
      <c r="A19" s="73" t="s">
        <v>198</v>
      </c>
      <c r="B19" s="74" t="s">
        <v>199</v>
      </c>
      <c r="C19" s="75">
        <f t="shared" si="0"/>
        <v>13</v>
      </c>
      <c r="D19" s="76">
        <v>-85834061.299999997</v>
      </c>
      <c r="E19" s="76">
        <v>-426712935.56999958</v>
      </c>
    </row>
    <row r="20" spans="1:5" ht="24" x14ac:dyDescent="0.25">
      <c r="A20" s="73" t="s">
        <v>200</v>
      </c>
      <c r="B20" s="74" t="s">
        <v>201</v>
      </c>
      <c r="C20" s="75">
        <f t="shared" si="0"/>
        <v>14</v>
      </c>
      <c r="D20" s="76">
        <v>32425608.559999999</v>
      </c>
      <c r="E20" s="76">
        <v>-95158090.850000009</v>
      </c>
    </row>
    <row r="21" spans="1:5" x14ac:dyDescent="0.25">
      <c r="A21" s="73" t="s">
        <v>202</v>
      </c>
      <c r="B21" s="79" t="s">
        <v>203</v>
      </c>
      <c r="C21" s="75">
        <f t="shared" si="0"/>
        <v>15</v>
      </c>
      <c r="D21" s="76">
        <v>-49184248.280000001</v>
      </c>
      <c r="E21" s="76">
        <v>324345462.38000011</v>
      </c>
    </row>
    <row r="22" spans="1:5" x14ac:dyDescent="0.25">
      <c r="A22" s="70" t="s">
        <v>204</v>
      </c>
      <c r="B22" s="4" t="s">
        <v>205</v>
      </c>
      <c r="C22" s="71">
        <f>+C21+1</f>
        <v>16</v>
      </c>
      <c r="D22" s="78">
        <v>8860567737.8100014</v>
      </c>
      <c r="E22" s="78">
        <v>7479740597.8000002</v>
      </c>
    </row>
    <row r="23" spans="1:5" x14ac:dyDescent="0.25">
      <c r="A23" s="73" t="s">
        <v>206</v>
      </c>
      <c r="B23" s="74" t="s">
        <v>207</v>
      </c>
      <c r="C23" s="75">
        <f t="shared" si="0"/>
        <v>17</v>
      </c>
      <c r="D23" s="76">
        <v>3343292390.1300001</v>
      </c>
      <c r="E23" s="76">
        <v>3413991895.54</v>
      </c>
    </row>
    <row r="24" spans="1:5" x14ac:dyDescent="0.25">
      <c r="A24" s="73" t="s">
        <v>208</v>
      </c>
      <c r="B24" s="74" t="s">
        <v>209</v>
      </c>
      <c r="C24" s="75">
        <f t="shared" si="0"/>
        <v>18</v>
      </c>
      <c r="D24" s="76">
        <v>303437270.19999999</v>
      </c>
      <c r="E24" s="76">
        <v>236315541.87</v>
      </c>
    </row>
    <row r="25" spans="1:5" x14ac:dyDescent="0.25">
      <c r="A25" s="73" t="s">
        <v>210</v>
      </c>
      <c r="B25" s="74" t="s">
        <v>211</v>
      </c>
      <c r="C25" s="75">
        <f>+C24+1</f>
        <v>19</v>
      </c>
      <c r="D25" s="76">
        <v>1157211729.3699999</v>
      </c>
      <c r="E25" s="76">
        <v>1751273746.0999999</v>
      </c>
    </row>
    <row r="26" spans="1:5" x14ac:dyDescent="0.25">
      <c r="A26" s="70" t="s">
        <v>212</v>
      </c>
      <c r="B26" s="4" t="s">
        <v>213</v>
      </c>
      <c r="C26" s="71">
        <f t="shared" si="0"/>
        <v>20</v>
      </c>
      <c r="D26" s="78">
        <v>7757575409.1999979</v>
      </c>
      <c r="E26" s="78">
        <v>8302565419.3859997</v>
      </c>
    </row>
    <row r="27" spans="1:5" x14ac:dyDescent="0.25">
      <c r="A27" s="73" t="s">
        <v>214</v>
      </c>
      <c r="B27" s="74" t="s">
        <v>215</v>
      </c>
      <c r="C27" s="75">
        <f t="shared" si="0"/>
        <v>21</v>
      </c>
      <c r="D27" s="76">
        <v>167157343.66</v>
      </c>
      <c r="E27" s="76">
        <v>182260726.59</v>
      </c>
    </row>
    <row r="28" spans="1:5" x14ac:dyDescent="0.25">
      <c r="A28" s="73" t="s">
        <v>216</v>
      </c>
      <c r="B28" s="74" t="s">
        <v>217</v>
      </c>
      <c r="C28" s="75">
        <f t="shared" si="0"/>
        <v>22</v>
      </c>
      <c r="D28" s="76">
        <v>40831477.289999999</v>
      </c>
      <c r="E28" s="76">
        <v>8660793.4900000002</v>
      </c>
    </row>
    <row r="29" spans="1:5" x14ac:dyDescent="0.25">
      <c r="A29" s="73" t="s">
        <v>218</v>
      </c>
      <c r="B29" s="74" t="s">
        <v>219</v>
      </c>
      <c r="C29" s="75">
        <f t="shared" si="0"/>
        <v>23</v>
      </c>
      <c r="D29" s="76">
        <v>34508253.640000001</v>
      </c>
      <c r="E29" s="76">
        <v>51751209.760000005</v>
      </c>
    </row>
    <row r="30" spans="1:5" x14ac:dyDescent="0.25">
      <c r="A30" s="73" t="s">
        <v>220</v>
      </c>
      <c r="B30" s="74" t="s">
        <v>221</v>
      </c>
      <c r="C30" s="75">
        <f t="shared" si="0"/>
        <v>24</v>
      </c>
      <c r="D30" s="76">
        <v>5060755411.4300013</v>
      </c>
      <c r="E30" s="76">
        <v>5387778504.2399998</v>
      </c>
    </row>
    <row r="31" spans="1:5" x14ac:dyDescent="0.25">
      <c r="A31" s="73" t="s">
        <v>222</v>
      </c>
      <c r="B31" s="74" t="s">
        <v>223</v>
      </c>
      <c r="C31" s="75">
        <f t="shared" si="0"/>
        <v>25</v>
      </c>
      <c r="D31" s="76">
        <v>5438086971.9000006</v>
      </c>
      <c r="E31" s="76">
        <v>5371225873.5300007</v>
      </c>
    </row>
    <row r="32" spans="1:5" x14ac:dyDescent="0.25">
      <c r="A32" s="73" t="s">
        <v>224</v>
      </c>
      <c r="B32" s="74" t="s">
        <v>225</v>
      </c>
      <c r="C32" s="75">
        <f t="shared" si="0"/>
        <v>26</v>
      </c>
      <c r="D32" s="76">
        <v>2602441.2400000002</v>
      </c>
      <c r="E32" s="76">
        <v>392761486.30000001</v>
      </c>
    </row>
    <row r="33" spans="1:5" x14ac:dyDescent="0.25">
      <c r="A33" s="73" t="s">
        <v>226</v>
      </c>
      <c r="B33" s="74" t="s">
        <v>227</v>
      </c>
      <c r="C33" s="75">
        <f t="shared" si="0"/>
        <v>27</v>
      </c>
      <c r="D33" s="76">
        <v>1194131620.7199998</v>
      </c>
      <c r="E33" s="76">
        <v>471341806.57999998</v>
      </c>
    </row>
    <row r="34" spans="1:5" x14ac:dyDescent="0.25">
      <c r="A34" s="73" t="s">
        <v>228</v>
      </c>
      <c r="B34" s="74" t="s">
        <v>229</v>
      </c>
      <c r="C34" s="75">
        <f t="shared" si="0"/>
        <v>28</v>
      </c>
      <c r="D34" s="76">
        <v>-23129205.030000001</v>
      </c>
      <c r="E34" s="76">
        <v>47523947.49000001</v>
      </c>
    </row>
    <row r="35" spans="1:5" x14ac:dyDescent="0.25">
      <c r="A35" s="73" t="s">
        <v>230</v>
      </c>
      <c r="B35" s="74" t="s">
        <v>231</v>
      </c>
      <c r="C35" s="75">
        <f t="shared" si="0"/>
        <v>29</v>
      </c>
      <c r="D35" s="76">
        <v>-1367828.5200000005</v>
      </c>
      <c r="E35" s="76">
        <v>3536211377.9300003</v>
      </c>
    </row>
    <row r="36" spans="1:5" x14ac:dyDescent="0.25">
      <c r="A36" s="82" t="s">
        <v>232</v>
      </c>
      <c r="B36" s="4" t="s">
        <v>233</v>
      </c>
      <c r="C36" s="71">
        <f t="shared" si="0"/>
        <v>30</v>
      </c>
      <c r="D36" s="78">
        <v>-11477576404.25</v>
      </c>
      <c r="E36" s="78">
        <v>-7796699615.3900003</v>
      </c>
    </row>
    <row r="37" spans="1:5" x14ac:dyDescent="0.25">
      <c r="A37" s="82" t="s">
        <v>234</v>
      </c>
      <c r="B37" s="4" t="s">
        <v>235</v>
      </c>
      <c r="C37" s="71">
        <f>+C36+1</f>
        <v>31</v>
      </c>
      <c r="D37" s="78">
        <v>-3720000995.0500021</v>
      </c>
      <c r="E37" s="78">
        <v>505865803.99599838</v>
      </c>
    </row>
    <row r="38" spans="1:5" x14ac:dyDescent="0.25">
      <c r="A38" s="73" t="s">
        <v>236</v>
      </c>
      <c r="B38" s="74" t="s">
        <v>237</v>
      </c>
      <c r="C38" s="75">
        <f t="shared" si="0"/>
        <v>32</v>
      </c>
      <c r="D38" s="76">
        <v>110063197.98</v>
      </c>
      <c r="E38" s="76">
        <v>153029666.12</v>
      </c>
    </row>
    <row r="39" spans="1:5" x14ac:dyDescent="0.25">
      <c r="A39" s="82" t="s">
        <v>238</v>
      </c>
      <c r="B39" s="4" t="s">
        <v>239</v>
      </c>
      <c r="C39" s="71">
        <f>+C38+1</f>
        <v>33</v>
      </c>
      <c r="D39" s="78">
        <v>-3830064193.0300021</v>
      </c>
      <c r="E39" s="78">
        <v>352836137.87599838</v>
      </c>
    </row>
    <row r="40" spans="1:5" x14ac:dyDescent="0.25">
      <c r="A40" s="73" t="s">
        <v>240</v>
      </c>
      <c r="B40" s="74" t="s">
        <v>241</v>
      </c>
      <c r="C40" s="75">
        <f t="shared" si="0"/>
        <v>34</v>
      </c>
      <c r="D40" s="83"/>
      <c r="E40" s="83"/>
    </row>
    <row r="41" spans="1:5" x14ac:dyDescent="0.25">
      <c r="A41" s="82" t="s">
        <v>242</v>
      </c>
      <c r="B41" s="4" t="s">
        <v>243</v>
      </c>
      <c r="C41" s="71">
        <f t="shared" si="0"/>
        <v>35</v>
      </c>
      <c r="D41" s="78">
        <v>-3830064193.0300021</v>
      </c>
      <c r="E41" s="78">
        <v>352836137.87599838</v>
      </c>
    </row>
    <row r="42" spans="1:5" x14ac:dyDescent="0.25">
      <c r="A42" s="73" t="s">
        <v>244</v>
      </c>
      <c r="B42" s="74" t="s">
        <v>245</v>
      </c>
      <c r="C42" s="75">
        <f t="shared" si="0"/>
        <v>36</v>
      </c>
      <c r="D42" s="83"/>
      <c r="E42" s="83"/>
    </row>
    <row r="43" spans="1:5" x14ac:dyDescent="0.25">
      <c r="A43" s="73" t="s">
        <v>246</v>
      </c>
      <c r="B43" s="74" t="s">
        <v>247</v>
      </c>
      <c r="C43" s="75">
        <f t="shared" si="0"/>
        <v>37</v>
      </c>
      <c r="D43" s="83"/>
      <c r="E43" s="83"/>
    </row>
    <row r="44" spans="1:5" x14ac:dyDescent="0.25">
      <c r="A44" s="73" t="s">
        <v>248</v>
      </c>
      <c r="B44" s="74" t="s">
        <v>249</v>
      </c>
      <c r="C44" s="75">
        <f t="shared" si="0"/>
        <v>38</v>
      </c>
      <c r="D44" s="83"/>
      <c r="E44" s="83"/>
    </row>
    <row r="45" spans="1:5" x14ac:dyDescent="0.25">
      <c r="A45" s="82" t="s">
        <v>250</v>
      </c>
      <c r="B45" s="4" t="s">
        <v>251</v>
      </c>
      <c r="C45" s="71">
        <f t="shared" si="0"/>
        <v>39</v>
      </c>
      <c r="D45" s="78">
        <v>-3830064193.0300021</v>
      </c>
      <c r="E45" s="78">
        <v>352836137.87599838</v>
      </c>
    </row>
    <row r="46" spans="1:5" x14ac:dyDescent="0.25">
      <c r="A46" s="73" t="s">
        <v>252</v>
      </c>
      <c r="B46" s="74" t="s">
        <v>253</v>
      </c>
      <c r="C46" s="75">
        <f t="shared" si="0"/>
        <v>40</v>
      </c>
      <c r="D46" s="83"/>
      <c r="E46" s="83"/>
    </row>
  </sheetData>
  <mergeCells count="3">
    <mergeCell ref="A1:E1"/>
    <mergeCell ref="A3:C3"/>
    <mergeCell ref="D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F4A7E-2DD5-40D1-8583-69A3BD53D533}">
  <dimension ref="A1:K22"/>
  <sheetViews>
    <sheetView workbookViewId="0">
      <selection activeCell="C6" sqref="C6:K22"/>
    </sheetView>
  </sheetViews>
  <sheetFormatPr defaultRowHeight="14.4" x14ac:dyDescent="0.3"/>
  <cols>
    <col min="2" max="2" width="45.6640625" customWidth="1"/>
    <col min="3" max="11" width="18.44140625" customWidth="1"/>
  </cols>
  <sheetData>
    <row r="1" spans="1:11" x14ac:dyDescent="0.3">
      <c r="A1" s="152" t="s">
        <v>258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1" x14ac:dyDescent="0.3">
      <c r="A2" s="153">
        <f>+[1]i.04108!A6</f>
        <v>0</v>
      </c>
      <c r="B2" s="153"/>
      <c r="C2" s="153"/>
      <c r="D2" s="85"/>
      <c r="E2" s="86"/>
      <c r="F2" s="86"/>
      <c r="G2" s="86"/>
      <c r="H2" s="86"/>
      <c r="I2" s="86"/>
      <c r="J2" s="154">
        <f>+[1]i.04108!J6</f>
        <v>0</v>
      </c>
      <c r="K2" s="154"/>
    </row>
    <row r="3" spans="1:11" x14ac:dyDescent="0.3">
      <c r="A3" s="88"/>
      <c r="B3" s="89"/>
      <c r="C3" s="86"/>
      <c r="D3" s="85"/>
      <c r="E3" s="87"/>
      <c r="F3" s="86"/>
      <c r="G3" s="86"/>
      <c r="H3" s="86"/>
      <c r="I3" s="86"/>
      <c r="J3" s="86"/>
      <c r="K3" s="90" t="s">
        <v>1</v>
      </c>
    </row>
    <row r="4" spans="1:11" ht="39.6" x14ac:dyDescent="0.3">
      <c r="A4" s="91" t="s">
        <v>2</v>
      </c>
      <c r="B4" s="91" t="s">
        <v>259</v>
      </c>
      <c r="C4" s="91" t="s">
        <v>260</v>
      </c>
      <c r="D4" s="91" t="s">
        <v>163</v>
      </c>
      <c r="E4" s="91" t="s">
        <v>165</v>
      </c>
      <c r="F4" s="91" t="s">
        <v>167</v>
      </c>
      <c r="G4" s="91" t="s">
        <v>261</v>
      </c>
      <c r="H4" s="91" t="s">
        <v>171</v>
      </c>
      <c r="I4" s="91" t="s">
        <v>173</v>
      </c>
      <c r="J4" s="91" t="s">
        <v>262</v>
      </c>
      <c r="K4" s="91" t="s">
        <v>263</v>
      </c>
    </row>
    <row r="5" spans="1:11" x14ac:dyDescent="0.3">
      <c r="A5" s="92" t="s">
        <v>5</v>
      </c>
      <c r="B5" s="93" t="s">
        <v>6</v>
      </c>
      <c r="C5" s="92">
        <v>1</v>
      </c>
      <c r="D5" s="92">
        <v>2</v>
      </c>
      <c r="E5" s="92">
        <v>3</v>
      </c>
      <c r="F5" s="92">
        <v>4</v>
      </c>
      <c r="G5" s="92">
        <v>5</v>
      </c>
      <c r="H5" s="92">
        <v>6</v>
      </c>
      <c r="I5" s="92">
        <v>7</v>
      </c>
      <c r="J5" s="92">
        <v>8</v>
      </c>
      <c r="K5" s="92">
        <v>9</v>
      </c>
    </row>
    <row r="6" spans="1:11" x14ac:dyDescent="0.3">
      <c r="A6" s="94">
        <v>1</v>
      </c>
      <c r="B6" s="95" t="s">
        <v>264</v>
      </c>
      <c r="C6" s="96">
        <v>6413234100</v>
      </c>
      <c r="D6" s="96">
        <v>-9857124</v>
      </c>
      <c r="E6" s="96">
        <v>4522649.12</v>
      </c>
      <c r="F6" s="96">
        <v>0</v>
      </c>
      <c r="G6" s="96">
        <v>7038875843.21</v>
      </c>
      <c r="H6" s="96">
        <v>0</v>
      </c>
      <c r="I6" s="96">
        <v>0</v>
      </c>
      <c r="J6" s="96">
        <v>-764482809.88</v>
      </c>
      <c r="K6" s="97">
        <v>12682292658.450001</v>
      </c>
    </row>
    <row r="7" spans="1:11" ht="27" x14ac:dyDescent="0.3">
      <c r="A7" s="98">
        <v>2</v>
      </c>
      <c r="B7" s="99" t="s">
        <v>265</v>
      </c>
      <c r="C7" s="100"/>
      <c r="D7" s="100"/>
      <c r="E7" s="100"/>
      <c r="F7" s="100"/>
      <c r="G7" s="100"/>
      <c r="H7" s="100"/>
      <c r="I7" s="100"/>
      <c r="J7" s="100"/>
      <c r="K7" s="101">
        <v>0</v>
      </c>
    </row>
    <row r="8" spans="1:11" x14ac:dyDescent="0.3">
      <c r="A8" s="98">
        <v>3</v>
      </c>
      <c r="B8" s="99" t="s">
        <v>266</v>
      </c>
      <c r="C8" s="102">
        <v>6413234100</v>
      </c>
      <c r="D8" s="102">
        <v>-9857124</v>
      </c>
      <c r="E8" s="102">
        <v>4522649.12</v>
      </c>
      <c r="F8" s="102">
        <v>0</v>
      </c>
      <c r="G8" s="102">
        <v>7038875843.21</v>
      </c>
      <c r="H8" s="102">
        <v>0</v>
      </c>
      <c r="I8" s="102">
        <v>0</v>
      </c>
      <c r="J8" s="103">
        <v>-764482809.88</v>
      </c>
      <c r="K8" s="101">
        <v>12682292658.450001</v>
      </c>
    </row>
    <row r="9" spans="1:11" x14ac:dyDescent="0.3">
      <c r="A9" s="98">
        <v>4</v>
      </c>
      <c r="B9" s="99" t="s">
        <v>257</v>
      </c>
      <c r="C9" s="104"/>
      <c r="D9" s="104"/>
      <c r="E9" s="104"/>
      <c r="F9" s="104"/>
      <c r="G9" s="104"/>
      <c r="H9" s="104"/>
      <c r="I9" s="104"/>
      <c r="J9" s="104">
        <v>-3830063393.0300002</v>
      </c>
      <c r="K9" s="101">
        <v>-3830063393.0300002</v>
      </c>
    </row>
    <row r="10" spans="1:11" x14ac:dyDescent="0.3">
      <c r="A10" s="98">
        <v>5</v>
      </c>
      <c r="B10" s="99" t="s">
        <v>267</v>
      </c>
      <c r="C10" s="104"/>
      <c r="D10" s="104"/>
      <c r="E10" s="104"/>
      <c r="F10" s="104"/>
      <c r="G10" s="104"/>
      <c r="H10" s="104"/>
      <c r="I10" s="104"/>
      <c r="J10" s="104"/>
      <c r="K10" s="101">
        <v>0</v>
      </c>
    </row>
    <row r="11" spans="1:11" x14ac:dyDescent="0.3">
      <c r="A11" s="98">
        <v>6</v>
      </c>
      <c r="B11" s="99" t="s">
        <v>268</v>
      </c>
      <c r="C11" s="104"/>
      <c r="D11" s="104"/>
      <c r="E11" s="104"/>
      <c r="F11" s="104"/>
      <c r="G11" s="104"/>
      <c r="H11" s="104"/>
      <c r="I11" s="104"/>
      <c r="J11" s="104"/>
      <c r="K11" s="101">
        <v>0</v>
      </c>
    </row>
    <row r="12" spans="1:11" x14ac:dyDescent="0.3">
      <c r="A12" s="98">
        <v>7</v>
      </c>
      <c r="B12" s="99" t="s">
        <v>269</v>
      </c>
      <c r="C12" s="104"/>
      <c r="D12" s="104"/>
      <c r="E12" s="104"/>
      <c r="F12" s="104"/>
      <c r="G12" s="104"/>
      <c r="H12" s="104"/>
      <c r="I12" s="104"/>
      <c r="J12" s="104"/>
      <c r="K12" s="101">
        <v>0</v>
      </c>
    </row>
    <row r="13" spans="1:11" x14ac:dyDescent="0.3">
      <c r="A13" s="98">
        <v>8</v>
      </c>
      <c r="B13" s="99" t="s">
        <v>270</v>
      </c>
      <c r="C13" s="104"/>
      <c r="D13" s="104"/>
      <c r="E13" s="104"/>
      <c r="F13" s="104"/>
      <c r="G13" s="104"/>
      <c r="H13" s="104"/>
      <c r="I13" s="104"/>
      <c r="J13" s="104"/>
      <c r="K13" s="101">
        <v>0</v>
      </c>
    </row>
    <row r="14" spans="1:11" x14ac:dyDescent="0.3">
      <c r="A14" s="94">
        <v>9</v>
      </c>
      <c r="B14" s="95" t="s">
        <v>271</v>
      </c>
      <c r="C14" s="105">
        <v>6413234100</v>
      </c>
      <c r="D14" s="105">
        <v>-9857124</v>
      </c>
      <c r="E14" s="105">
        <v>4522649.12</v>
      </c>
      <c r="F14" s="105">
        <v>0</v>
      </c>
      <c r="G14" s="105">
        <v>7038875843.21</v>
      </c>
      <c r="H14" s="105">
        <v>0</v>
      </c>
      <c r="I14" s="105">
        <v>0</v>
      </c>
      <c r="J14" s="106">
        <v>-4594546202.9099998</v>
      </c>
      <c r="K14" s="97">
        <v>8852229265.4200001</v>
      </c>
    </row>
    <row r="15" spans="1:11" ht="27" x14ac:dyDescent="0.3">
      <c r="A15" s="98">
        <v>10</v>
      </c>
      <c r="B15" s="99" t="s">
        <v>265</v>
      </c>
      <c r="C15" s="104"/>
      <c r="D15" s="104"/>
      <c r="E15" s="104"/>
      <c r="F15" s="104"/>
      <c r="G15" s="104"/>
      <c r="H15" s="104"/>
      <c r="I15" s="104"/>
      <c r="J15" s="104"/>
      <c r="K15" s="101">
        <v>0</v>
      </c>
    </row>
    <row r="16" spans="1:11" x14ac:dyDescent="0.3">
      <c r="A16" s="98">
        <v>11</v>
      </c>
      <c r="B16" s="99" t="s">
        <v>266</v>
      </c>
      <c r="C16" s="102">
        <v>6413234100</v>
      </c>
      <c r="D16" s="102">
        <v>-9857124</v>
      </c>
      <c r="E16" s="102">
        <v>4522649.12</v>
      </c>
      <c r="F16" s="102">
        <v>0</v>
      </c>
      <c r="G16" s="102">
        <v>7038875843.21</v>
      </c>
      <c r="H16" s="102">
        <v>0</v>
      </c>
      <c r="I16" s="102">
        <v>0</v>
      </c>
      <c r="J16" s="103">
        <v>-4594546202.9099998</v>
      </c>
      <c r="K16" s="101">
        <v>8852229265.4200001</v>
      </c>
    </row>
    <row r="17" spans="1:11" x14ac:dyDescent="0.3">
      <c r="A17" s="98">
        <v>12</v>
      </c>
      <c r="B17" s="99" t="s">
        <v>257</v>
      </c>
      <c r="C17" s="104"/>
      <c r="D17" s="104"/>
      <c r="E17" s="104"/>
      <c r="F17" s="104"/>
      <c r="G17" s="104"/>
      <c r="H17" s="104"/>
      <c r="I17" s="104"/>
      <c r="J17" s="107">
        <v>352836137.87599838</v>
      </c>
      <c r="K17" s="101">
        <v>352836137.87599838</v>
      </c>
    </row>
    <row r="18" spans="1:11" x14ac:dyDescent="0.3">
      <c r="A18" s="98">
        <v>13</v>
      </c>
      <c r="B18" s="99" t="s">
        <v>267</v>
      </c>
      <c r="C18" s="104"/>
      <c r="D18" s="104"/>
      <c r="E18" s="104"/>
      <c r="F18" s="104"/>
      <c r="G18" s="104"/>
      <c r="H18" s="104"/>
      <c r="I18" s="104"/>
      <c r="J18" s="104"/>
      <c r="K18" s="101">
        <v>0</v>
      </c>
    </row>
    <row r="19" spans="1:11" x14ac:dyDescent="0.3">
      <c r="A19" s="98">
        <v>14</v>
      </c>
      <c r="B19" s="99" t="s">
        <v>268</v>
      </c>
      <c r="C19" s="104"/>
      <c r="D19" s="104"/>
      <c r="E19" s="104"/>
      <c r="F19" s="104"/>
      <c r="G19" s="104"/>
      <c r="H19" s="104"/>
      <c r="I19" s="104"/>
      <c r="J19" s="104"/>
      <c r="K19" s="101">
        <v>0</v>
      </c>
    </row>
    <row r="20" spans="1:11" x14ac:dyDescent="0.3">
      <c r="A20" s="98">
        <v>15</v>
      </c>
      <c r="B20" s="99" t="s">
        <v>269</v>
      </c>
      <c r="C20" s="104"/>
      <c r="D20" s="104"/>
      <c r="E20" s="104"/>
      <c r="F20" s="104"/>
      <c r="G20" s="104"/>
      <c r="H20" s="104"/>
      <c r="I20" s="104"/>
      <c r="J20" s="104"/>
      <c r="K20" s="101">
        <v>0</v>
      </c>
    </row>
    <row r="21" spans="1:11" x14ac:dyDescent="0.3">
      <c r="A21" s="98">
        <v>16</v>
      </c>
      <c r="B21" s="99" t="s">
        <v>270</v>
      </c>
      <c r="C21" s="104"/>
      <c r="D21" s="104"/>
      <c r="E21" s="104"/>
      <c r="F21" s="104"/>
      <c r="G21" s="104"/>
      <c r="H21" s="104"/>
      <c r="I21" s="104"/>
      <c r="J21" s="104"/>
      <c r="K21" s="101">
        <v>0</v>
      </c>
    </row>
    <row r="22" spans="1:11" x14ac:dyDescent="0.3">
      <c r="A22" s="94">
        <v>17</v>
      </c>
      <c r="B22" s="95" t="s">
        <v>271</v>
      </c>
      <c r="C22" s="105">
        <v>6413234100</v>
      </c>
      <c r="D22" s="105">
        <v>-9857124</v>
      </c>
      <c r="E22" s="105">
        <v>4522649.12</v>
      </c>
      <c r="F22" s="105">
        <v>0</v>
      </c>
      <c r="G22" s="105">
        <v>7038875843.21</v>
      </c>
      <c r="H22" s="105">
        <v>0</v>
      </c>
      <c r="I22" s="105">
        <v>0</v>
      </c>
      <c r="J22" s="106">
        <v>-4241710065.0340014</v>
      </c>
      <c r="K22" s="97">
        <v>9205065403.2959976</v>
      </c>
    </row>
  </sheetData>
  <mergeCells count="3">
    <mergeCell ref="A1:K1"/>
    <mergeCell ref="A2:C2"/>
    <mergeCell ref="J2:K2"/>
  </mergeCells>
  <dataValidations count="2">
    <dataValidation type="decimal" allowBlank="1" showInputMessage="1" showErrorMessage="1" sqref="J8 J14 J16:J17 J22" xr:uid="{C1352081-48C4-43AF-BFA5-18389DFC90CE}">
      <formula1>-1.11111111111111E+34</formula1>
      <formula2>1E+33</formula2>
    </dataValidation>
    <dataValidation type="decimal" allowBlank="1" showInputMessage="1" showErrorMessage="1" sqref="K6:K22 C8:I8 C14:I14 C16:I16 C22:I22" xr:uid="{C26403E9-CE7C-44A6-9023-5F9040FEBA5D}">
      <formula1>0</formula1>
      <formula2>1E+33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9CDA4-200F-470C-B2A4-29EDA316DA0A}">
  <dimension ref="A1:E65"/>
  <sheetViews>
    <sheetView topLeftCell="A44" workbookViewId="0">
      <selection activeCell="F15" sqref="F15"/>
    </sheetView>
  </sheetViews>
  <sheetFormatPr defaultRowHeight="14.4" x14ac:dyDescent="0.3"/>
  <cols>
    <col min="2" max="2" width="46.33203125" customWidth="1"/>
    <col min="4" max="5" width="17" bestFit="1" customWidth="1"/>
  </cols>
  <sheetData>
    <row r="1" spans="1:5" x14ac:dyDescent="0.3">
      <c r="A1" s="152" t="s">
        <v>272</v>
      </c>
      <c r="B1" s="152"/>
      <c r="C1" s="152"/>
      <c r="D1" s="152"/>
      <c r="E1" s="152"/>
    </row>
    <row r="2" spans="1:5" x14ac:dyDescent="0.3">
      <c r="A2" s="108"/>
      <c r="B2" s="109"/>
      <c r="C2" s="110"/>
      <c r="D2" s="84"/>
      <c r="E2" s="84"/>
    </row>
    <row r="3" spans="1:5" ht="27" customHeight="1" x14ac:dyDescent="0.3">
      <c r="A3" s="155" t="str">
        <f>+[1]i.04108!A5</f>
        <v>МАЯГТ СЗХ04108. ЕРДИЙН БОЛОН ДАВХАР ДААТГАЛЫН КОМПАНИЙН УЧИРСАН БОЛОВЧ МЭДЭГДЭЭГҮЙ ХОХИРЛЫН НӨӨЦ САНГИЙН ДЭЛГЭРЭНГҮЙ ТАЙЛАН</v>
      </c>
      <c r="B3" s="155"/>
      <c r="C3" s="156">
        <f>+[1]i.04108!J5</f>
        <v>0</v>
      </c>
      <c r="D3" s="156"/>
      <c r="E3" s="156"/>
    </row>
    <row r="4" spans="1:5" x14ac:dyDescent="0.3">
      <c r="A4" s="112"/>
      <c r="B4" s="89"/>
      <c r="C4" s="113"/>
      <c r="D4" s="111"/>
      <c r="E4" s="90" t="s">
        <v>1</v>
      </c>
    </row>
    <row r="5" spans="1:5" ht="26.4" x14ac:dyDescent="0.3">
      <c r="A5" s="114" t="s">
        <v>2</v>
      </c>
      <c r="B5" s="91" t="s">
        <v>273</v>
      </c>
      <c r="C5" s="91" t="s">
        <v>4</v>
      </c>
      <c r="D5" s="91" t="s">
        <v>254</v>
      </c>
      <c r="E5" s="91" t="s">
        <v>255</v>
      </c>
    </row>
    <row r="6" spans="1:5" x14ac:dyDescent="0.3">
      <c r="A6" s="115" t="s">
        <v>5</v>
      </c>
      <c r="B6" s="93" t="s">
        <v>6</v>
      </c>
      <c r="C6" s="93" t="s">
        <v>7</v>
      </c>
      <c r="D6" s="92">
        <v>1</v>
      </c>
      <c r="E6" s="92">
        <v>2</v>
      </c>
    </row>
    <row r="7" spans="1:5" x14ac:dyDescent="0.3">
      <c r="A7" s="116" t="s">
        <v>274</v>
      </c>
      <c r="B7" s="117" t="s">
        <v>275</v>
      </c>
      <c r="C7" s="118">
        <v>1</v>
      </c>
      <c r="D7" s="119"/>
      <c r="E7" s="119"/>
    </row>
    <row r="8" spans="1:5" x14ac:dyDescent="0.3">
      <c r="A8" s="116" t="s">
        <v>9</v>
      </c>
      <c r="B8" s="117" t="s">
        <v>276</v>
      </c>
      <c r="C8" s="118">
        <f>+C7+1</f>
        <v>2</v>
      </c>
      <c r="D8" s="120">
        <v>27933160784.980007</v>
      </c>
      <c r="E8" s="120">
        <v>41285177518.660004</v>
      </c>
    </row>
    <row r="9" spans="1:5" x14ac:dyDescent="0.3">
      <c r="A9" s="121" t="s">
        <v>11</v>
      </c>
      <c r="B9" s="99" t="s">
        <v>277</v>
      </c>
      <c r="C9" s="122">
        <f t="shared" ref="C9:C65" si="0">+C8+1</f>
        <v>3</v>
      </c>
      <c r="D9" s="123">
        <v>20399703475.560001</v>
      </c>
      <c r="E9" s="123">
        <v>18515449471.650002</v>
      </c>
    </row>
    <row r="10" spans="1:5" x14ac:dyDescent="0.3">
      <c r="A10" s="121" t="s">
        <v>13</v>
      </c>
      <c r="B10" s="99" t="s">
        <v>278</v>
      </c>
      <c r="C10" s="122">
        <f t="shared" si="0"/>
        <v>4</v>
      </c>
      <c r="D10" s="123">
        <v>5580249273.4700003</v>
      </c>
      <c r="E10" s="123">
        <v>0</v>
      </c>
    </row>
    <row r="11" spans="1:5" x14ac:dyDescent="0.3">
      <c r="A11" s="121" t="s">
        <v>15</v>
      </c>
      <c r="B11" s="99" t="s">
        <v>279</v>
      </c>
      <c r="C11" s="122">
        <f t="shared" si="0"/>
        <v>5</v>
      </c>
      <c r="D11" s="123">
        <v>40831477.289999999</v>
      </c>
      <c r="E11" s="123">
        <v>0</v>
      </c>
    </row>
    <row r="12" spans="1:5" x14ac:dyDescent="0.3">
      <c r="A12" s="121" t="s">
        <v>17</v>
      </c>
      <c r="B12" s="99" t="s">
        <v>280</v>
      </c>
      <c r="C12" s="122">
        <f t="shared" si="0"/>
        <v>6</v>
      </c>
      <c r="D12" s="123">
        <v>595184080.21000004</v>
      </c>
      <c r="E12" s="123">
        <v>813672.71</v>
      </c>
    </row>
    <row r="13" spans="1:5" x14ac:dyDescent="0.3">
      <c r="A13" s="121" t="s">
        <v>19</v>
      </c>
      <c r="B13" s="99" t="s">
        <v>281</v>
      </c>
      <c r="C13" s="122">
        <f t="shared" si="0"/>
        <v>7</v>
      </c>
      <c r="D13" s="123">
        <v>0</v>
      </c>
      <c r="E13" s="123">
        <v>0</v>
      </c>
    </row>
    <row r="14" spans="1:5" x14ac:dyDescent="0.3">
      <c r="A14" s="121" t="s">
        <v>282</v>
      </c>
      <c r="B14" s="99" t="s">
        <v>283</v>
      </c>
      <c r="C14" s="122">
        <f t="shared" si="0"/>
        <v>8</v>
      </c>
      <c r="D14" s="123">
        <v>0</v>
      </c>
      <c r="E14" s="123">
        <v>0</v>
      </c>
    </row>
    <row r="15" spans="1:5" x14ac:dyDescent="0.3">
      <c r="A15" s="121" t="s">
        <v>284</v>
      </c>
      <c r="B15" s="99" t="s">
        <v>285</v>
      </c>
      <c r="C15" s="122">
        <f t="shared" si="0"/>
        <v>9</v>
      </c>
      <c r="D15" s="123">
        <v>1317192478.4500029</v>
      </c>
      <c r="E15" s="123">
        <v>22768914374.299999</v>
      </c>
    </row>
    <row r="16" spans="1:5" x14ac:dyDescent="0.3">
      <c r="A16" s="116" t="s">
        <v>21</v>
      </c>
      <c r="B16" s="117" t="s">
        <v>286</v>
      </c>
      <c r="C16" s="118">
        <f t="shared" si="0"/>
        <v>10</v>
      </c>
      <c r="D16" s="120">
        <v>33634607903.273003</v>
      </c>
      <c r="E16" s="120">
        <v>35323384485.749992</v>
      </c>
    </row>
    <row r="17" spans="1:5" x14ac:dyDescent="0.3">
      <c r="A17" s="121" t="s">
        <v>23</v>
      </c>
      <c r="B17" s="99" t="s">
        <v>287</v>
      </c>
      <c r="C17" s="122">
        <f t="shared" si="0"/>
        <v>11</v>
      </c>
      <c r="D17" s="123">
        <v>5227649142.4200001</v>
      </c>
      <c r="E17" s="123">
        <v>3755011132.5</v>
      </c>
    </row>
    <row r="18" spans="1:5" x14ac:dyDescent="0.3">
      <c r="A18" s="121" t="s">
        <v>25</v>
      </c>
      <c r="B18" s="99" t="s">
        <v>288</v>
      </c>
      <c r="C18" s="122">
        <f t="shared" si="0"/>
        <v>12</v>
      </c>
      <c r="D18" s="123">
        <v>1078438555.8199999</v>
      </c>
      <c r="E18" s="123">
        <v>317423630.86000001</v>
      </c>
    </row>
    <row r="19" spans="1:5" x14ac:dyDescent="0.3">
      <c r="A19" s="121" t="s">
        <v>27</v>
      </c>
      <c r="B19" s="99" t="s">
        <v>289</v>
      </c>
      <c r="C19" s="122">
        <f t="shared" si="0"/>
        <v>13</v>
      </c>
      <c r="D19" s="123">
        <v>75604498</v>
      </c>
      <c r="E19" s="123">
        <v>32450449.800000001</v>
      </c>
    </row>
    <row r="20" spans="1:5" x14ac:dyDescent="0.3">
      <c r="A20" s="121" t="s">
        <v>29</v>
      </c>
      <c r="B20" s="99" t="s">
        <v>290</v>
      </c>
      <c r="C20" s="122">
        <f t="shared" si="0"/>
        <v>14</v>
      </c>
      <c r="D20" s="123">
        <v>180025617.90000001</v>
      </c>
      <c r="E20" s="123">
        <v>673680285.63</v>
      </c>
    </row>
    <row r="21" spans="1:5" x14ac:dyDescent="0.3">
      <c r="A21" s="121" t="s">
        <v>291</v>
      </c>
      <c r="B21" s="99" t="s">
        <v>292</v>
      </c>
      <c r="C21" s="122">
        <f t="shared" si="0"/>
        <v>15</v>
      </c>
      <c r="D21" s="123">
        <v>4813530038.6000004</v>
      </c>
      <c r="E21" s="123">
        <v>2346279859.0700002</v>
      </c>
    </row>
    <row r="22" spans="1:5" x14ac:dyDescent="0.3">
      <c r="A22" s="121" t="s">
        <v>293</v>
      </c>
      <c r="B22" s="99" t="s">
        <v>294</v>
      </c>
      <c r="C22" s="122">
        <f t="shared" si="0"/>
        <v>16</v>
      </c>
      <c r="D22" s="123">
        <v>15262779074.59</v>
      </c>
      <c r="E22" s="123">
        <v>6852457910.9200001</v>
      </c>
    </row>
    <row r="23" spans="1:5" x14ac:dyDescent="0.3">
      <c r="A23" s="121" t="s">
        <v>295</v>
      </c>
      <c r="B23" s="99" t="s">
        <v>296</v>
      </c>
      <c r="C23" s="122">
        <f t="shared" si="0"/>
        <v>17</v>
      </c>
      <c r="D23" s="123">
        <v>11152987809.27</v>
      </c>
      <c r="E23" s="123">
        <v>3494097857.73</v>
      </c>
    </row>
    <row r="24" spans="1:5" x14ac:dyDescent="0.3">
      <c r="A24" s="121" t="s">
        <v>297</v>
      </c>
      <c r="B24" s="99" t="s">
        <v>298</v>
      </c>
      <c r="C24" s="122">
        <f t="shared" si="0"/>
        <v>18</v>
      </c>
      <c r="D24" s="123">
        <v>4109791265.3200002</v>
      </c>
      <c r="E24" s="123">
        <v>3358360053.1900001</v>
      </c>
    </row>
    <row r="25" spans="1:5" x14ac:dyDescent="0.3">
      <c r="A25" s="121" t="s">
        <v>299</v>
      </c>
      <c r="B25" s="99" t="s">
        <v>256</v>
      </c>
      <c r="C25" s="122">
        <f t="shared" si="0"/>
        <v>19</v>
      </c>
      <c r="D25" s="123">
        <v>2726705140.8999996</v>
      </c>
      <c r="E25" s="123">
        <v>2760765640.3899999</v>
      </c>
    </row>
    <row r="26" spans="1:5" x14ac:dyDescent="0.3">
      <c r="A26" s="121" t="s">
        <v>300</v>
      </c>
      <c r="B26" s="99" t="s">
        <v>301</v>
      </c>
      <c r="C26" s="122">
        <f t="shared" si="0"/>
        <v>20</v>
      </c>
      <c r="D26" s="123">
        <v>737613345.50999999</v>
      </c>
      <c r="E26" s="123">
        <v>763972540.52999997</v>
      </c>
    </row>
    <row r="27" spans="1:5" x14ac:dyDescent="0.3">
      <c r="A27" s="121" t="s">
        <v>302</v>
      </c>
      <c r="B27" s="99" t="s">
        <v>303</v>
      </c>
      <c r="C27" s="122">
        <f t="shared" si="0"/>
        <v>21</v>
      </c>
      <c r="D27" s="123">
        <v>785223.82</v>
      </c>
      <c r="E27" s="123">
        <v>0</v>
      </c>
    </row>
    <row r="28" spans="1:5" x14ac:dyDescent="0.3">
      <c r="A28" s="121" t="s">
        <v>304</v>
      </c>
      <c r="B28" s="99" t="s">
        <v>305</v>
      </c>
      <c r="C28" s="122">
        <f t="shared" si="0"/>
        <v>22</v>
      </c>
      <c r="D28" s="123">
        <v>454958283.88999999</v>
      </c>
      <c r="E28" s="123">
        <v>69007429.019999996</v>
      </c>
    </row>
    <row r="29" spans="1:5" x14ac:dyDescent="0.3">
      <c r="A29" s="121" t="s">
        <v>306</v>
      </c>
      <c r="B29" s="99" t="s">
        <v>307</v>
      </c>
      <c r="C29" s="122">
        <f t="shared" si="0"/>
        <v>23</v>
      </c>
      <c r="D29" s="123">
        <v>0</v>
      </c>
      <c r="E29" s="123">
        <v>0</v>
      </c>
    </row>
    <row r="30" spans="1:5" x14ac:dyDescent="0.3">
      <c r="A30" s="121" t="s">
        <v>308</v>
      </c>
      <c r="B30" s="99" t="s">
        <v>309</v>
      </c>
      <c r="C30" s="122">
        <f t="shared" si="0"/>
        <v>24</v>
      </c>
      <c r="D30" s="123">
        <v>1157423692.27</v>
      </c>
      <c r="E30" s="123">
        <v>1520972169.21</v>
      </c>
    </row>
    <row r="31" spans="1:5" x14ac:dyDescent="0.3">
      <c r="A31" s="121" t="s">
        <v>310</v>
      </c>
      <c r="B31" s="99" t="s">
        <v>311</v>
      </c>
      <c r="C31" s="122">
        <f t="shared" si="0"/>
        <v>25</v>
      </c>
      <c r="D31" s="123">
        <v>10000000</v>
      </c>
      <c r="E31" s="123">
        <v>400000</v>
      </c>
    </row>
    <row r="32" spans="1:5" x14ac:dyDescent="0.3">
      <c r="A32" s="121" t="s">
        <v>312</v>
      </c>
      <c r="B32" s="99" t="s">
        <v>313</v>
      </c>
      <c r="C32" s="122">
        <f t="shared" si="0"/>
        <v>26</v>
      </c>
      <c r="D32" s="123">
        <v>1909095289.553</v>
      </c>
      <c r="E32" s="123">
        <v>16230963437.82</v>
      </c>
    </row>
    <row r="33" spans="1:5" ht="27.6" thickBot="1" x14ac:dyDescent="0.35">
      <c r="A33" s="124" t="s">
        <v>31</v>
      </c>
      <c r="B33" s="125" t="s">
        <v>314</v>
      </c>
      <c r="C33" s="126">
        <f t="shared" si="0"/>
        <v>27</v>
      </c>
      <c r="D33" s="127">
        <v>-5701447118.2929955</v>
      </c>
      <c r="E33" s="127">
        <v>5961793032.9100113</v>
      </c>
    </row>
    <row r="34" spans="1:5" ht="27" x14ac:dyDescent="0.3">
      <c r="A34" s="128" t="s">
        <v>83</v>
      </c>
      <c r="B34" s="129" t="s">
        <v>315</v>
      </c>
      <c r="C34" s="130">
        <f t="shared" si="0"/>
        <v>28</v>
      </c>
      <c r="D34" s="131"/>
      <c r="E34" s="131"/>
    </row>
    <row r="35" spans="1:5" x14ac:dyDescent="0.3">
      <c r="A35" s="116" t="s">
        <v>85</v>
      </c>
      <c r="B35" s="117" t="s">
        <v>276</v>
      </c>
      <c r="C35" s="118">
        <f t="shared" si="0"/>
        <v>29</v>
      </c>
      <c r="D35" s="120">
        <v>1066279083.293</v>
      </c>
      <c r="E35" s="120">
        <v>26499999.989999998</v>
      </c>
    </row>
    <row r="36" spans="1:5" x14ac:dyDescent="0.3">
      <c r="A36" s="121" t="s">
        <v>87</v>
      </c>
      <c r="B36" s="99" t="s">
        <v>316</v>
      </c>
      <c r="C36" s="122">
        <f t="shared" si="0"/>
        <v>30</v>
      </c>
      <c r="D36" s="123"/>
      <c r="E36" s="123"/>
    </row>
    <row r="37" spans="1:5" x14ac:dyDescent="0.3">
      <c r="A37" s="121" t="s">
        <v>97</v>
      </c>
      <c r="B37" s="99" t="s">
        <v>317</v>
      </c>
      <c r="C37" s="122">
        <f t="shared" si="0"/>
        <v>31</v>
      </c>
      <c r="D37" s="123"/>
      <c r="E37" s="123"/>
    </row>
    <row r="38" spans="1:5" x14ac:dyDescent="0.3">
      <c r="A38" s="121" t="s">
        <v>113</v>
      </c>
      <c r="B38" s="99" t="s">
        <v>318</v>
      </c>
      <c r="C38" s="122">
        <f t="shared" si="0"/>
        <v>32</v>
      </c>
      <c r="D38" s="123"/>
      <c r="E38" s="123"/>
    </row>
    <row r="39" spans="1:5" x14ac:dyDescent="0.3">
      <c r="A39" s="121" t="s">
        <v>138</v>
      </c>
      <c r="B39" s="99" t="s">
        <v>319</v>
      </c>
      <c r="C39" s="122">
        <f t="shared" si="0"/>
        <v>33</v>
      </c>
      <c r="D39" s="123"/>
      <c r="E39" s="123"/>
    </row>
    <row r="40" spans="1:5" ht="27" x14ac:dyDescent="0.3">
      <c r="A40" s="121" t="s">
        <v>140</v>
      </c>
      <c r="B40" s="99" t="s">
        <v>320</v>
      </c>
      <c r="C40" s="122">
        <f t="shared" si="0"/>
        <v>34</v>
      </c>
      <c r="D40" s="123"/>
      <c r="E40" s="123"/>
    </row>
    <row r="41" spans="1:5" x14ac:dyDescent="0.3">
      <c r="A41" s="121" t="s">
        <v>142</v>
      </c>
      <c r="B41" s="99" t="s">
        <v>321</v>
      </c>
      <c r="C41" s="122">
        <f t="shared" si="0"/>
        <v>35</v>
      </c>
      <c r="D41" s="123">
        <v>922429510.44299996</v>
      </c>
      <c r="E41" s="123">
        <v>26499999.989999998</v>
      </c>
    </row>
    <row r="42" spans="1:5" x14ac:dyDescent="0.3">
      <c r="A42" s="121" t="s">
        <v>144</v>
      </c>
      <c r="B42" s="99" t="s">
        <v>322</v>
      </c>
      <c r="C42" s="122">
        <f t="shared" si="0"/>
        <v>36</v>
      </c>
      <c r="D42" s="123">
        <v>143849572.84999999</v>
      </c>
      <c r="E42" s="123"/>
    </row>
    <row r="43" spans="1:5" x14ac:dyDescent="0.3">
      <c r="A43" s="116" t="s">
        <v>158</v>
      </c>
      <c r="B43" s="117" t="s">
        <v>286</v>
      </c>
      <c r="C43" s="118">
        <f t="shared" si="0"/>
        <v>37</v>
      </c>
      <c r="D43" s="120">
        <v>72703092.930000007</v>
      </c>
      <c r="E43" s="120">
        <v>0</v>
      </c>
    </row>
    <row r="44" spans="1:5" x14ac:dyDescent="0.3">
      <c r="A44" s="121" t="s">
        <v>160</v>
      </c>
      <c r="B44" s="99" t="s">
        <v>323</v>
      </c>
      <c r="C44" s="122">
        <f t="shared" si="0"/>
        <v>38</v>
      </c>
      <c r="D44" s="123">
        <v>72703092.930000007</v>
      </c>
      <c r="E44" s="123"/>
    </row>
    <row r="45" spans="1:5" x14ac:dyDescent="0.3">
      <c r="A45" s="121" t="s">
        <v>162</v>
      </c>
      <c r="B45" s="99" t="s">
        <v>324</v>
      </c>
      <c r="C45" s="122">
        <f t="shared" si="0"/>
        <v>39</v>
      </c>
      <c r="D45" s="123"/>
      <c r="E45" s="123"/>
    </row>
    <row r="46" spans="1:5" x14ac:dyDescent="0.3">
      <c r="A46" s="121" t="s">
        <v>164</v>
      </c>
      <c r="B46" s="99" t="s">
        <v>325</v>
      </c>
      <c r="C46" s="122">
        <f t="shared" si="0"/>
        <v>40</v>
      </c>
      <c r="D46" s="123"/>
      <c r="E46" s="123"/>
    </row>
    <row r="47" spans="1:5" x14ac:dyDescent="0.3">
      <c r="A47" s="121" t="s">
        <v>166</v>
      </c>
      <c r="B47" s="99" t="s">
        <v>326</v>
      </c>
      <c r="C47" s="122">
        <f t="shared" si="0"/>
        <v>41</v>
      </c>
      <c r="D47" s="123"/>
      <c r="E47" s="123"/>
    </row>
    <row r="48" spans="1:5" x14ac:dyDescent="0.3">
      <c r="A48" s="121" t="s">
        <v>168</v>
      </c>
      <c r="B48" s="99" t="s">
        <v>327</v>
      </c>
      <c r="C48" s="122">
        <f t="shared" si="0"/>
        <v>42</v>
      </c>
      <c r="D48" s="123"/>
      <c r="E48" s="123"/>
    </row>
    <row r="49" spans="1:5" ht="27.6" thickBot="1" x14ac:dyDescent="0.35">
      <c r="A49" s="124" t="s">
        <v>178</v>
      </c>
      <c r="B49" s="125" t="s">
        <v>328</v>
      </c>
      <c r="C49" s="126">
        <f t="shared" si="0"/>
        <v>43</v>
      </c>
      <c r="D49" s="127">
        <v>993575990.36299992</v>
      </c>
      <c r="E49" s="127">
        <v>26499999.989999998</v>
      </c>
    </row>
    <row r="50" spans="1:5" x14ac:dyDescent="0.3">
      <c r="A50" s="128">
        <v>3</v>
      </c>
      <c r="B50" s="129" t="s">
        <v>329</v>
      </c>
      <c r="C50" s="130">
        <f t="shared" si="0"/>
        <v>44</v>
      </c>
      <c r="D50" s="131"/>
      <c r="E50" s="131"/>
    </row>
    <row r="51" spans="1:5" x14ac:dyDescent="0.3">
      <c r="A51" s="116" t="s">
        <v>190</v>
      </c>
      <c r="B51" s="117" t="s">
        <v>276</v>
      </c>
      <c r="C51" s="118">
        <f t="shared" si="0"/>
        <v>45</v>
      </c>
      <c r="D51" s="120">
        <v>1279100000</v>
      </c>
      <c r="E51" s="120">
        <v>0</v>
      </c>
    </row>
    <row r="52" spans="1:5" x14ac:dyDescent="0.3">
      <c r="A52" s="121" t="s">
        <v>330</v>
      </c>
      <c r="B52" s="99" t="s">
        <v>331</v>
      </c>
      <c r="C52" s="122">
        <f t="shared" si="0"/>
        <v>46</v>
      </c>
      <c r="D52" s="123">
        <v>1279100000</v>
      </c>
      <c r="E52" s="123"/>
    </row>
    <row r="53" spans="1:5" ht="27" x14ac:dyDescent="0.3">
      <c r="A53" s="121" t="s">
        <v>332</v>
      </c>
      <c r="B53" s="99" t="s">
        <v>333</v>
      </c>
      <c r="C53" s="122">
        <f t="shared" si="0"/>
        <v>47</v>
      </c>
      <c r="D53" s="123"/>
      <c r="E53" s="123"/>
    </row>
    <row r="54" spans="1:5" x14ac:dyDescent="0.3">
      <c r="A54" s="121" t="s">
        <v>334</v>
      </c>
      <c r="B54" s="99" t="s">
        <v>335</v>
      </c>
      <c r="C54" s="122">
        <f t="shared" si="0"/>
        <v>48</v>
      </c>
      <c r="D54" s="123"/>
      <c r="E54" s="123"/>
    </row>
    <row r="55" spans="1:5" x14ac:dyDescent="0.3">
      <c r="A55" s="121" t="s">
        <v>336</v>
      </c>
      <c r="B55" s="99" t="s">
        <v>249</v>
      </c>
      <c r="C55" s="122"/>
      <c r="D55" s="123"/>
      <c r="E55" s="123"/>
    </row>
    <row r="56" spans="1:5" x14ac:dyDescent="0.3">
      <c r="A56" s="116" t="s">
        <v>192</v>
      </c>
      <c r="B56" s="117" t="s">
        <v>286</v>
      </c>
      <c r="C56" s="118">
        <f>+C54+1</f>
        <v>49</v>
      </c>
      <c r="D56" s="120">
        <v>0</v>
      </c>
      <c r="E56" s="120">
        <v>6088688184.3100042</v>
      </c>
    </row>
    <row r="57" spans="1:5" x14ac:dyDescent="0.3">
      <c r="A57" s="121" t="s">
        <v>337</v>
      </c>
      <c r="B57" s="99" t="s">
        <v>338</v>
      </c>
      <c r="C57" s="122">
        <f t="shared" si="0"/>
        <v>50</v>
      </c>
      <c r="D57" s="123"/>
      <c r="E57" s="123"/>
    </row>
    <row r="58" spans="1:5" x14ac:dyDescent="0.3">
      <c r="A58" s="121" t="s">
        <v>339</v>
      </c>
      <c r="B58" s="99" t="s">
        <v>340</v>
      </c>
      <c r="C58" s="122">
        <f t="shared" si="0"/>
        <v>51</v>
      </c>
      <c r="D58" s="123"/>
      <c r="E58" s="123"/>
    </row>
    <row r="59" spans="1:5" x14ac:dyDescent="0.3">
      <c r="A59" s="121" t="s">
        <v>341</v>
      </c>
      <c r="B59" s="99" t="s">
        <v>342</v>
      </c>
      <c r="C59" s="122">
        <f t="shared" si="0"/>
        <v>52</v>
      </c>
      <c r="D59" s="123"/>
      <c r="E59" s="123"/>
    </row>
    <row r="60" spans="1:5" x14ac:dyDescent="0.3">
      <c r="A60" s="121" t="s">
        <v>343</v>
      </c>
      <c r="B60" s="99" t="s">
        <v>344</v>
      </c>
      <c r="C60" s="122">
        <f t="shared" si="0"/>
        <v>53</v>
      </c>
      <c r="D60" s="123"/>
      <c r="E60" s="123"/>
    </row>
    <row r="61" spans="1:5" x14ac:dyDescent="0.3">
      <c r="A61" s="121" t="s">
        <v>345</v>
      </c>
      <c r="B61" s="132" t="s">
        <v>249</v>
      </c>
      <c r="C61" s="133"/>
      <c r="D61" s="123"/>
      <c r="E61" s="123">
        <v>6088688184.3100042</v>
      </c>
    </row>
    <row r="62" spans="1:5" ht="27.6" thickBot="1" x14ac:dyDescent="0.35">
      <c r="A62" s="124" t="s">
        <v>194</v>
      </c>
      <c r="B62" s="134" t="s">
        <v>346</v>
      </c>
      <c r="C62" s="135">
        <f>+C60+1</f>
        <v>54</v>
      </c>
      <c r="D62" s="136">
        <v>1279100000</v>
      </c>
      <c r="E62" s="136">
        <v>-6088688184.3100042</v>
      </c>
    </row>
    <row r="63" spans="1:5" ht="15" thickBot="1" x14ac:dyDescent="0.35">
      <c r="A63" s="137">
        <v>4</v>
      </c>
      <c r="B63" s="138" t="s">
        <v>347</v>
      </c>
      <c r="C63" s="139">
        <f t="shared" si="0"/>
        <v>55</v>
      </c>
      <c r="D63" s="140">
        <v>-3428771127.9299955</v>
      </c>
      <c r="E63" s="140">
        <v>-100395151.40999317</v>
      </c>
    </row>
    <row r="64" spans="1:5" ht="27.6" thickBot="1" x14ac:dyDescent="0.35">
      <c r="A64" s="141">
        <v>5</v>
      </c>
      <c r="B64" s="138" t="s">
        <v>348</v>
      </c>
      <c r="C64" s="139">
        <f t="shared" si="0"/>
        <v>56</v>
      </c>
      <c r="D64" s="142">
        <v>4855669054.5599966</v>
      </c>
      <c r="E64" s="140">
        <v>1426897926.6300011</v>
      </c>
    </row>
    <row r="65" spans="1:5" ht="27.6" thickBot="1" x14ac:dyDescent="0.35">
      <c r="A65" s="141">
        <v>6</v>
      </c>
      <c r="B65" s="143" t="s">
        <v>349</v>
      </c>
      <c r="C65" s="144">
        <f t="shared" si="0"/>
        <v>57</v>
      </c>
      <c r="D65" s="145">
        <v>1426897926.6300011</v>
      </c>
      <c r="E65" s="145">
        <v>1326502775.2200079</v>
      </c>
    </row>
  </sheetData>
  <mergeCells count="3">
    <mergeCell ref="A1:E1"/>
    <mergeCell ref="A3:B3"/>
    <mergeCell ref="C3:E3"/>
  </mergeCells>
  <dataValidations count="1">
    <dataValidation type="decimal" allowBlank="1" showInputMessage="1" showErrorMessage="1" sqref="D7:E65" xr:uid="{AA1EB38F-0884-44F5-A264-390122AEA7FC}">
      <formula1>0</formula1>
      <formula2>1E+38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СБТ</vt:lpstr>
      <vt:lpstr>ОТ</vt:lpstr>
      <vt:lpstr>ӨӨТ</vt:lpstr>
      <vt:lpstr>МГТ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Bat-Ulzii Choijilsuren</dc:creator>
  <cp:lastModifiedBy>Tsatsral Tudev</cp:lastModifiedBy>
  <dcterms:created xsi:type="dcterms:W3CDTF">2026-02-11T06:25:22Z</dcterms:created>
  <dcterms:modified xsi:type="dcterms:W3CDTF">2026-02-16T08:37:54Z</dcterms:modified>
</cp:coreProperties>
</file>