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Miigaa\miga\Tailan balance\"/>
    </mc:Choice>
  </mc:AlternateContent>
  <xr:revisionPtr revIDLastSave="0" documentId="13_ncr:1_{0DE72D2C-932C-4414-B1EF-5CC3F959410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balanca-2026.02" sheetId="1" r:id="rId1"/>
    <sheet name="Orlogo-2026.02" sheetId="2" r:id="rId2"/>
    <sheet name="MG-2026.02" sheetId="3" r:id="rId3"/>
    <sheet name="Umch-2026.02" sheetId="4" r:id="rId4"/>
    <sheet name="B nuur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4" l="1"/>
  <c r="I23" i="4"/>
  <c r="D23" i="2"/>
  <c r="D25" i="2" s="1"/>
  <c r="C32" i="1"/>
  <c r="C21" i="1"/>
  <c r="C33" i="1" s="1"/>
  <c r="K21" i="4"/>
  <c r="K18" i="4"/>
  <c r="J15" i="4"/>
  <c r="K12" i="4"/>
  <c r="K10" i="4"/>
  <c r="K9" i="4"/>
  <c r="K7" i="4"/>
  <c r="E57" i="3"/>
  <c r="D48" i="3"/>
  <c r="C48" i="3"/>
  <c r="D43" i="3"/>
  <c r="C43" i="3"/>
  <c r="D35" i="3"/>
  <c r="C35" i="3"/>
  <c r="D28" i="3"/>
  <c r="D41" i="3" s="1"/>
  <c r="C28" i="3"/>
  <c r="D16" i="3"/>
  <c r="C16" i="3"/>
  <c r="D9" i="3"/>
  <c r="C9" i="3"/>
  <c r="C26" i="3" s="1"/>
  <c r="E9" i="2"/>
  <c r="E23" i="2" s="1"/>
  <c r="E25" i="2" s="1"/>
  <c r="E27" i="2" s="1"/>
  <c r="E32" i="2" s="1"/>
  <c r="D9" i="2"/>
  <c r="D70" i="1"/>
  <c r="C70" i="1"/>
  <c r="D49" i="1"/>
  <c r="D57" i="1" s="1"/>
  <c r="C49" i="1"/>
  <c r="C57" i="1" s="1"/>
  <c r="D32" i="1"/>
  <c r="D21" i="1"/>
  <c r="D54" i="3" l="1"/>
  <c r="D26" i="3"/>
  <c r="C54" i="3"/>
  <c r="C41" i="3"/>
  <c r="D27" i="2"/>
  <c r="D32" i="2" s="1"/>
  <c r="D71" i="1"/>
  <c r="D33" i="1"/>
  <c r="C71" i="1"/>
  <c r="F71" i="1"/>
  <c r="J17" i="4"/>
  <c r="K15" i="4"/>
  <c r="D55" i="3" l="1"/>
  <c r="F57" i="3" s="1"/>
  <c r="C55" i="3"/>
  <c r="G71" i="1"/>
  <c r="K17" i="4"/>
  <c r="K23" i="4"/>
</calcChain>
</file>

<file path=xl/sharedStrings.xml><?xml version="1.0" encoding="utf-8"?>
<sst xmlns="http://schemas.openxmlformats.org/spreadsheetml/2006/main" count="396" uniqueCount="298">
  <si>
    <t>САНХҮҮГИЙН БАЙДЛЫН ТАЙЛАН</t>
  </si>
  <si>
    <t>"Материалимпэкс" ХК</t>
  </si>
  <si>
    <t>(Аж ахуй нэгжийн нэр)</t>
  </si>
  <si>
    <t xml:space="preserve"> / төгрөгөөр / </t>
  </si>
  <si>
    <t>Мөрийн
дугаар</t>
  </si>
  <si>
    <t>БАЛАНСЫН ЗҮЙЛ</t>
  </si>
  <si>
    <t>Үлдэгдэл</t>
  </si>
  <si>
    <t>1-р сарын 1</t>
  </si>
  <si>
    <t>А</t>
  </si>
  <si>
    <t>Б</t>
  </si>
  <si>
    <t>1</t>
  </si>
  <si>
    <t>2</t>
  </si>
  <si>
    <t>ХӨРӨНГӨ</t>
  </si>
  <si>
    <t>1.1</t>
  </si>
  <si>
    <t>ЭРГЭЛТИЙН ХӨРӨНГӨ</t>
  </si>
  <si>
    <t>1.1.1</t>
  </si>
  <si>
    <t>Мөнгөн хөрөнгө</t>
  </si>
  <si>
    <t>1.1.2</t>
  </si>
  <si>
    <t>Дансны авлага</t>
  </si>
  <si>
    <t>1.1.3</t>
  </si>
  <si>
    <t>Татвар, НДШ-ийн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</si>
  <si>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</si>
  <si>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</si>
  <si>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</si>
  <si>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</si>
  <si>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</si>
  <si>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</si>
  <si>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</si>
  <si>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</si>
  <si>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</si>
  <si>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</si>
  <si>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</si>
  <si>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бүлэг хөрөнгө</t>
  </si>
  <si>
    <t>1.1.10</t>
  </si>
  <si>
    <t/>
  </si>
  <si>
    <t>1.1.20</t>
  </si>
  <si>
    <t>Эргэлтийн хөрөнгийн дүн</t>
  </si>
  <si>
    <t>1.2</t>
  </si>
  <si>
    <t xml:space="preserve">    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</si>
  <si>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</si>
  <si>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</si>
  <si>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</si>
  <si>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</si>
  <si>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</si>
  <si>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</si>
  <si>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</si>
  <si>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</si>
  <si>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</si>
  <si>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</si>
  <si>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Хойшлогдсон татварын хөрөнгө</t>
  </si>
  <si>
    <t>Хөрөнгө оруулалтын зориулалттай үл хөдлөх хөрөнгө</t>
  </si>
  <si>
    <t>1.2.8</t>
  </si>
  <si>
    <t>Бусад эргэлтийн бус хөрөнгө</t>
  </si>
  <si>
    <t>1.2.9</t>
  </si>
  <si>
    <t>1.2.10</t>
  </si>
  <si>
    <t>Эргэлтийн бус хөрөнгийн дүн</t>
  </si>
  <si>
    <t>1.3</t>
  </si>
  <si>
    <t>НИЙТ ХӨРӨНГИЙН ДҮН</t>
  </si>
  <si>
    <t>ӨР ТӨЛБӨР БА ЭЗЭМШИГЧДИЙН ӨМЧ</t>
  </si>
  <si>
    <t>2.1</t>
  </si>
  <si>
    <t xml:space="preserve">    Өр төлбөр</t>
  </si>
  <si>
    <t>2.1.1</t>
  </si>
  <si>
    <t xml:space="preserve">        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</si>
  <si>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</si>
  <si>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</si>
  <si>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</si>
  <si>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</si>
  <si>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</si>
  <si>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</si>
  <si>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</si>
  <si>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>НДШ-ийн өглөг</t>
  </si>
  <si>
    <t>2.1.1.5</t>
  </si>
  <si>
    <t>Банкны 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</si>
  <si>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</si>
  <si>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</si>
  <si>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</si>
  <si>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</si>
  <si>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</si>
  <si>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</si>
  <si>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</si>
  <si>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(өр төлбөр)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</si>
  <si>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</si>
  <si>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</si>
  <si>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</si>
  <si>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хөрөнгөнд хамаарах өр</t>
  </si>
  <si>
    <t>2.1.1.12</t>
  </si>
  <si>
    <t>2.1.1.13</t>
  </si>
  <si>
    <t>Богино хугацаат өр төлбөрийн дүн</t>
  </si>
  <si>
    <t>2.1.2</t>
  </si>
  <si>
    <t xml:space="preserve">        Урт хугацаат өр төлбөр</t>
  </si>
  <si>
    <t>2.1.2.1</t>
  </si>
  <si>
    <t>Урт хугацаат зээл</t>
  </si>
  <si>
    <t>2.1.2.2</t>
  </si>
  <si>
    <t>Урт хугацаат нөөц (өр төлбөр)</t>
  </si>
  <si>
    <t>2.1.2.3</t>
  </si>
  <si>
    <t>Хойшлогдсон татварын өр</t>
  </si>
  <si>
    <t>2.1.2.4</t>
  </si>
  <si>
    <t>Бусад урт хугацаат өр төлбөр</t>
  </si>
  <si>
    <t>2.1.2.5</t>
  </si>
  <si>
    <t>2.1.2.6</t>
  </si>
  <si>
    <t>Урт хугацаат өр төлбөрийн дүн</t>
  </si>
  <si>
    <t>2.2</t>
  </si>
  <si>
    <t>Өр төлбөрийн нийт дүн</t>
  </si>
  <si>
    <t>2.3</t>
  </si>
  <si>
    <t>ЭЗЭМШИГЧДИЙН ӨМЧ</t>
  </si>
  <si>
    <t>Өмч</t>
  </si>
  <si>
    <t>2.3.1</t>
  </si>
  <si>
    <t>Өмч: а) төрийн</t>
  </si>
  <si>
    <t>2.3.2</t>
  </si>
  <si>
    <t xml:space="preserve">         б) хувийн</t>
  </si>
  <si>
    <t>2.3.3</t>
  </si>
  <si>
    <t xml:space="preserve">         в) 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</si>
  <si>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</si>
  <si>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</si>
  <si>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</si>
  <si>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</si>
  <si>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</si>
  <si>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</si>
  <si>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</si>
  <si>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</si>
  <si>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</si>
  <si>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Эзэмшигчдийн өмчийн бусад хэсэг</t>
  </si>
  <si>
    <t>2.3.9</t>
  </si>
  <si>
    <t>Хуримтлагдсан ашиг, алдагдал</t>
  </si>
  <si>
    <t>2.3.10</t>
  </si>
  <si>
    <t>2.3.11</t>
  </si>
  <si>
    <t>Эздийн өмчийн дүн</t>
  </si>
  <si>
    <t>2.4</t>
  </si>
  <si>
    <t>ӨР ТӨЛБӨР БА ЭЗДИЙН ӨМЧИЙН ДҮН</t>
  </si>
  <si>
    <t>Захирал ............................Б.Зориг</t>
  </si>
  <si>
    <t>Ерөнхий нягтлан бодогч..........................Н.Мягмарсүрэн</t>
  </si>
  <si>
    <t>ОРЛОГЫН ДЭЛГЭРЭНГҮЙ ТАЙЛАН</t>
  </si>
  <si>
    <t>ҮЗҮҮЛЭЛТ</t>
  </si>
  <si>
    <t>ӨМНӨХ 
ОНЫ ДҮН</t>
  </si>
  <si>
    <t>ТАЙЛАНТ 
ЖИЛИЙН ДҮН</t>
  </si>
  <si>
    <t>Борлуулалтын орлого (цэвэр)</t>
  </si>
  <si>
    <t>Борлуулалтын өртөг</t>
  </si>
  <si>
    <t>3</t>
  </si>
  <si>
    <t>Нийт ашиг (алдагдал)</t>
  </si>
  <si>
    <t>4</t>
  </si>
  <si>
    <t>Түрээсийн орлого</t>
  </si>
  <si>
    <t>5</t>
  </si>
  <si>
    <t>Хүүний орлого</t>
  </si>
  <si>
    <t>6</t>
  </si>
  <si>
    <t>Ногдол ашгийн орлого</t>
  </si>
  <si>
    <t>7</t>
  </si>
  <si>
    <t>Эрхийн шимтгэлийн орлого</t>
  </si>
  <si>
    <t>8</t>
  </si>
  <si>
    <t>Бусад орлого</t>
  </si>
  <si>
    <t>9</t>
  </si>
  <si>
    <t>Борлуулалт, маркетингийн зардал</t>
  </si>
  <si>
    <t>10</t>
  </si>
  <si>
    <t>Ерөнхий ба удирдлагын зардал</t>
  </si>
  <si>
    <t>11</t>
  </si>
  <si>
    <t>Санхүүгийн зардал</t>
  </si>
  <si>
    <t>12</t>
  </si>
  <si>
    <t>Бусад зардал</t>
  </si>
  <si>
    <t>13</t>
  </si>
  <si>
    <t>Гадаад валютын ханшийн зөрүүний олз гарз</t>
  </si>
  <si>
    <t>14</t>
  </si>
  <si>
    <t>Үндсэн хөрөнгө данснаас хассаны олз (гарз)</t>
  </si>
  <si>
    <t>15</t>
  </si>
  <si>
    <t>Биет бус хөрөнгө данснаас хассаны олз (гарз)</t>
  </si>
  <si>
    <t>17</t>
  </si>
  <si>
    <t>Бусад ашиг (алдагдал)</t>
  </si>
  <si>
    <t>18</t>
  </si>
  <si>
    <t>Татвар төлөхийн өмнөх ашиг (алдагдал)</t>
  </si>
  <si>
    <t>19</t>
  </si>
  <si>
    <t>Орлогын татварын зардал</t>
  </si>
  <si>
    <t>20</t>
  </si>
  <si>
    <t>Татварын дараах ашиг (алдагдал)</t>
  </si>
  <si>
    <t>21</t>
  </si>
  <si>
    <t>Зогсоосон үйл ажиллагааны татварын дараах ашиг (алдлагдал)</t>
  </si>
  <si>
    <t>22</t>
  </si>
  <si>
    <t>Тайлант үеийн цэвэр ашиг (алдагдал)</t>
  </si>
  <si>
    <t>23</t>
  </si>
  <si>
    <t>Бусад дэлгэрэнгүй орлого</t>
  </si>
  <si>
    <t xml:space="preserve">              Хөрөнгийн дахин үнэлгээний нэмэгдлийн зөрүү</t>
  </si>
  <si>
    <t xml:space="preserve">              Гадаад валютын хөрвүүлэлтийн зөрүү</t>
  </si>
  <si>
    <t xml:space="preserve">              Бусад олз (гарз)</t>
  </si>
  <si>
    <t>Орлогын нийт дүн</t>
  </si>
  <si>
    <t>Нэгж хувьцаанд ногдох суурь ашиг (алдагдал)</t>
  </si>
  <si>
    <t>МӨНГӨН ГҮЙЛГЭЭНИЙ ТАЙЛАН</t>
  </si>
  <si>
    <t>Үндсэн үйл ажиллагааны мөнгөн гүйлгээ</t>
  </si>
  <si>
    <t xml:space="preserve">  Мөнгөн орлогын дүн (+)</t>
  </si>
  <si>
    <t xml:space="preserve">        Бараа борлуулсан, үйлчилгээ үзүүлсний орлого</t>
  </si>
  <si>
    <t xml:space="preserve">        Эрхийн шимтгэл, хураамж, төлбөрийн орлого</t>
  </si>
  <si>
    <t xml:space="preserve">        Даатгалын нөхвөрөөс хүлээн авсан мөнгө</t>
  </si>
  <si>
    <t xml:space="preserve">        Буцаан авсан албан татвар</t>
  </si>
  <si>
    <t xml:space="preserve">        Татаас, санхүүжилтийн орлого</t>
  </si>
  <si>
    <t xml:space="preserve">        Бусад мөнгөн орлого</t>
  </si>
  <si>
    <t xml:space="preserve">  Мөнгөн зарлагын дүн (-)</t>
  </si>
  <si>
    <t xml:space="preserve">        Ажиллагчдад олгосон мөнгө</t>
  </si>
  <si>
    <t xml:space="preserve">        Нийгмийн даатгалын байгууллагад төлсөн мөнгө</t>
  </si>
  <si>
    <t xml:space="preserve">        Түүхий эд материал худалдан авахад төлсөн мөнгө</t>
  </si>
  <si>
    <t xml:space="preserve">        Ашиглалтын зардалд төлсөн мөнгө</t>
  </si>
  <si>
    <t xml:space="preserve">        Түлш шатахуун, тээврийн хөлс, сэлбэг хэрэгсэлд төлсөн мөнгө</t>
  </si>
  <si>
    <t>1.2.6</t>
  </si>
  <si>
    <t xml:space="preserve">        Хүүний төлбөрт төлсөн</t>
  </si>
  <si>
    <t>1.2.7</t>
  </si>
  <si>
    <t xml:space="preserve">        Татварын байгууллагад төлсөн</t>
  </si>
  <si>
    <t xml:space="preserve">        Даатгалын төлбөрт төлсөн мөнгө</t>
  </si>
  <si>
    <t xml:space="preserve">        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</si>
  <si>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</si>
  <si>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</si>
  <si>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 xml:space="preserve">        Үндсэн хөрөнгө борлуулсны орлого</t>
  </si>
  <si>
    <t xml:space="preserve">        Биет бус хөрөнгө борлуулсны орлого</t>
  </si>
  <si>
    <t>2.1.3</t>
  </si>
  <si>
    <t xml:space="preserve">        Хөрөнгө оруулалт борлуулсны орлого</t>
  </si>
  <si>
    <t>2.1.4</t>
  </si>
  <si>
    <t xml:space="preserve">        Бусдад олгосон зээл, урьдчилгааны буцаан төлөлт</t>
  </si>
  <si>
    <t>2.1.5</t>
  </si>
  <si>
    <t xml:space="preserve">        Хүлээн авсан хүүний орлого</t>
  </si>
  <si>
    <t>2.1.6</t>
  </si>
  <si>
    <t xml:space="preserve">        Хүлээн авсан  ногдол ашиг</t>
  </si>
  <si>
    <t xml:space="preserve">   Мөнгөн зарлагын дүн (-)</t>
  </si>
  <si>
    <t>2.2.1</t>
  </si>
  <si>
    <t xml:space="preserve">        Үндсэн хөрөнгө олж эзэмшихэд төлсөн</t>
  </si>
  <si>
    <t>2.2.2</t>
  </si>
  <si>
    <t xml:space="preserve">        Биет бус хөрөнгө олж эзэмшихэд төлсөн</t>
  </si>
  <si>
    <t>2.2.3</t>
  </si>
  <si>
    <t xml:space="preserve">        Хөрөнгө оруулалт олж эзэмшихэд төлсөн</t>
  </si>
  <si>
    <t>2.2.4</t>
  </si>
  <si>
    <t xml:space="preserve">        Бусад урт хугацаат хөрөнгө олж эзэмшихэд төлсөн</t>
  </si>
  <si>
    <t>2.2.5</t>
  </si>
  <si>
    <t xml:space="preserve">        Бусдад олгосон зээл болон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</si>
  <si>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</si>
  <si>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</si>
  <si>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>3.1</t>
  </si>
  <si>
    <t xml:space="preserve">   Мөнгөн орлогын дүн (+)</t>
  </si>
  <si>
    <t>3.1.1</t>
  </si>
  <si>
    <t>Зээл авсан, өрийн үнэт цаас гаргаснаас хүлээн авсан</t>
  </si>
  <si>
    <t>3.1.2</t>
  </si>
  <si>
    <t xml:space="preserve">        Хувьцаа болон өмчийн бусад үнэт цаас гаргаснаас хүлээн авсан</t>
  </si>
  <si>
    <t>3.1.3</t>
  </si>
  <si>
    <t xml:space="preserve">        Төрөл бүрийн хандив</t>
  </si>
  <si>
    <t>3.1.4</t>
  </si>
  <si>
    <t xml:space="preserve">        Бусад орлого</t>
  </si>
  <si>
    <t>3.2</t>
  </si>
  <si>
    <t>3.2.1</t>
  </si>
  <si>
    <t xml:space="preserve">        Зээл, өрийн үнэт цаасны төлбөрт төлсөн</t>
  </si>
  <si>
    <t>3.2.2</t>
  </si>
  <si>
    <t xml:space="preserve">        Санхүүгийн түрээсийн өглөгт төлсөн</t>
  </si>
  <si>
    <t>3.2.3</t>
  </si>
  <si>
    <t xml:space="preserve">        Хувьцаа буцаан худалдаж авахад төлсөн</t>
  </si>
  <si>
    <t>3.2.4</t>
  </si>
  <si>
    <t xml:space="preserve">        Төлсөн ногдол ашиг</t>
  </si>
  <si>
    <t>3.2.5</t>
  </si>
  <si>
    <t xml:space="preserve">        Бусад зарлага</t>
  </si>
  <si>
    <t>3.3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</si>
  <si>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</si>
  <si>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</si>
  <si>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</si>
  <si>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Мөнгөн, түүнтэй адилтгах хөрөнгийн эцсийн үлдэгдэл</t>
  </si>
  <si>
    <t>ӨМЧИЙН ӨӨРЧЛӨЛТИЙН ТАЙЛАН</t>
  </si>
  <si>
    <t>Д/Д</t>
  </si>
  <si>
    <t>Нэмж 
төлөгдсөн 
капитал</t>
  </si>
  <si>
    <t>Хөрөнгийн 
дахин 
үнэлгээний 
нэмэгдэл</t>
  </si>
  <si>
    <t>Гадаад 
валютын 
хөрвүүлэлтийн 
нөөц</t>
  </si>
  <si>
    <t>Эздийн
өмчийн 
бусад
хэсэг</t>
  </si>
  <si>
    <t>Хуримтлагдсан ашиг</t>
  </si>
  <si>
    <t>Нийт дүн</t>
  </si>
  <si>
    <t>Бүртгэлийн бодлогын өөрчлөлт</t>
  </si>
  <si>
    <t>Залруулсан үлдэгдэл</t>
  </si>
  <si>
    <t>Тайлангийн үеийн цэвэр ашиг</t>
  </si>
  <si>
    <t>Өмчид гарсан өөрчлөлт</t>
  </si>
  <si>
    <t>Зарласан ногдол ашиг</t>
  </si>
  <si>
    <t>Дахин үнэлгээний нэмэгдлийн хэрэгжсэн дүн</t>
  </si>
  <si>
    <t>16</t>
  </si>
  <si>
    <t>2025 оны 12-р сарын 31-ний үлдэгдэл</t>
  </si>
  <si>
    <t>Захирал ____________________ ( …………………………………. )</t>
  </si>
  <si>
    <t>Ерөнхий нягтлан бодогч/______________ ( …………………………………. )</t>
  </si>
  <si>
    <t>Сангийн сайдын 2012 оны</t>
  </si>
  <si>
    <t>... тоот тушаалын</t>
  </si>
  <si>
    <t>2 дугаар хавсралт</t>
  </si>
  <si>
    <t>Регистрийн дугаар:</t>
  </si>
  <si>
    <t>Хаяг:</t>
  </si>
  <si>
    <t>________________________________________________________________</t>
  </si>
  <si>
    <t>Шуудангийн хаяг:</t>
  </si>
  <si>
    <t>______________________________________________________</t>
  </si>
  <si>
    <t>Утас:</t>
  </si>
  <si>
    <t>Факс:</t>
  </si>
  <si>
    <t>___________________</t>
  </si>
  <si>
    <t>___________________________</t>
  </si>
  <si>
    <t>Өмчийн хэлбэр:           төрийн ....... Хувь                                хувийн 100 хувь</t>
  </si>
  <si>
    <t>Материалимпэкс ХК</t>
  </si>
  <si>
    <t>- ИЙН</t>
  </si>
  <si>
    <t xml:space="preserve">. . . . . . . . . . . . . . . . . . . . . . . . . . . . . . . . . . . . . </t>
  </si>
  <si>
    <t>. . . . . . . . . .</t>
  </si>
  <si>
    <t>САНХҮҮГИЙН ТАЙЛАН</t>
  </si>
  <si>
    <t xml:space="preserve">   Хянаж хүлээн авсан 
   байгууллагын нэр</t>
  </si>
  <si>
    <t>Сар, өдөр</t>
  </si>
  <si>
    <t>Гарын үсэг</t>
  </si>
  <si>
    <t>ОНЫ ХАГАС ЖИЛИЙН</t>
  </si>
  <si>
    <t>2026 /2-р улирал</t>
  </si>
  <si>
    <t>2026/2-р улирал</t>
  </si>
  <si>
    <t>2026/06/30</t>
  </si>
  <si>
    <t>2025 оны 01-р сарын 01-ний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</si>
</sst>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\ #0.0000"/>
    <numFmt numFmtId="165" formatCode="#,#\ #0.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Tahoma"/>
      <family val="2"/>
    </font>
    <font>
      <b/>
      <sz val="12"/>
      <color theme="1"/>
      <name val="Tahoma"/>
      <family val="2"/>
    </font>
    <font>
      <sz val="10"/>
      <color theme="1"/>
      <name val="Tahoma"/>
      <family val="2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8"/>
      <color rgb="FFD8D8D8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48"/>
      <color theme="0"/>
      <name val="Times New Roman"/>
      <family val="1"/>
    </font>
    <font>
      <b/>
      <sz val="72"/>
      <name val="Arial"/>
      <family val="2"/>
    </font>
    <font>
      <b/>
      <sz val="18"/>
      <name val="Arial"/>
      <family val="2"/>
    </font>
    <font>
      <b/>
      <i/>
      <sz val="18"/>
      <name val="Arial"/>
      <family val="2"/>
    </font>
    <font>
      <sz val="18"/>
      <name val="Arial"/>
      <family val="2"/>
    </font>
    <font>
      <b/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FFE5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/>
      <bottom/>
      <diagonal/>
    </border>
  </borders>
  <cellStyleXfs count="30">
    <xf numFmtId="0" fontId="0" fillId="0" borderId="0"/>
    <xf numFmtId="43" fontId="1" fillId="0" borderId="0" applyFont="0" applyFill="0" applyBorder="0" applyAlignment="0" applyProtection="0"/>
    <xf numFmtId="0" fontId="3" fillId="0" borderId="0">
      <alignment horizontal="center" vertical="top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7" fillId="0" borderId="0">
      <alignment horizontal="left" vertical="center"/>
    </xf>
    <xf numFmtId="0" fontId="8" fillId="0" borderId="0">
      <alignment horizontal="left" vertical="center"/>
    </xf>
    <xf numFmtId="0" fontId="7" fillId="0" borderId="0">
      <alignment horizontal="right" vertical="center"/>
    </xf>
    <xf numFmtId="0" fontId="7" fillId="0" borderId="0">
      <alignment horizontal="left" vertical="center"/>
    </xf>
    <xf numFmtId="0" fontId="3" fillId="0" borderId="0">
      <alignment horizontal="center" vertical="top"/>
    </xf>
    <xf numFmtId="0" fontId="10" fillId="0" borderId="0">
      <alignment horizontal="left" vertical="center"/>
    </xf>
    <xf numFmtId="0" fontId="11" fillId="0" borderId="0">
      <alignment horizontal="left" vertical="top"/>
    </xf>
    <xf numFmtId="0" fontId="10" fillId="0" borderId="0">
      <alignment horizontal="right" vertical="center"/>
    </xf>
    <xf numFmtId="0" fontId="6" fillId="0" borderId="0">
      <alignment horizontal="center" vertical="center"/>
    </xf>
    <xf numFmtId="0" fontId="8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8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right" vertical="center"/>
    </xf>
    <xf numFmtId="0" fontId="12" fillId="0" borderId="0">
      <alignment horizontal="left" vertical="center"/>
    </xf>
    <xf numFmtId="0" fontId="13" fillId="0" borderId="0">
      <alignment horizontal="right" vertical="center"/>
    </xf>
    <xf numFmtId="0" fontId="7" fillId="0" borderId="0">
      <alignment horizontal="left" vertical="center"/>
    </xf>
    <xf numFmtId="0" fontId="8" fillId="0" borderId="0">
      <alignment horizontal="left" vertical="center"/>
    </xf>
    <xf numFmtId="0" fontId="7" fillId="0" borderId="0">
      <alignment horizontal="right" vertical="center"/>
    </xf>
    <xf numFmtId="0" fontId="7" fillId="0" borderId="0">
      <alignment horizontal="left" vertical="center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15" fillId="0" borderId="0">
      <alignment horizontal="left" vertical="center"/>
    </xf>
  </cellStyleXfs>
  <cellXfs count="156">
    <xf numFmtId="0" fontId="0" fillId="0" borderId="0" xfId="0"/>
    <xf numFmtId="0" fontId="3" fillId="0" borderId="0" xfId="2" quotePrefix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43" fontId="5" fillId="0" borderId="0" xfId="1" applyFont="1" applyAlignment="1">
      <alignment horizontal="center" vertical="top"/>
    </xf>
    <xf numFmtId="43" fontId="0" fillId="0" borderId="0" xfId="1" applyFont="1" applyAlignment="1">
      <alignment wrapText="1"/>
    </xf>
    <xf numFmtId="0" fontId="6" fillId="0" borderId="3" xfId="3" quotePrefix="1" applyBorder="1" applyAlignment="1">
      <alignment horizontal="center" vertical="center" wrapText="1"/>
    </xf>
    <xf numFmtId="0" fontId="6" fillId="0" borderId="4" xfId="4" quotePrefix="1" applyBorder="1" applyAlignment="1">
      <alignment horizontal="center" vertical="center" wrapText="1"/>
    </xf>
    <xf numFmtId="0" fontId="6" fillId="0" borderId="5" xfId="4" quotePrefix="1" applyBorder="1" applyAlignment="1">
      <alignment horizontal="center" vertical="center" wrapText="1"/>
    </xf>
    <xf numFmtId="0" fontId="6" fillId="0" borderId="6" xfId="3" quotePrefix="1" applyBorder="1" applyAlignment="1">
      <alignment horizontal="center" vertical="center" wrapText="1"/>
    </xf>
    <xf numFmtId="0" fontId="6" fillId="0" borderId="7" xfId="5" quotePrefix="1" applyBorder="1" applyAlignment="1">
      <alignment horizontal="center" vertical="center" wrapText="1"/>
    </xf>
    <xf numFmtId="43" fontId="6" fillId="0" borderId="8" xfId="1" quotePrefix="1" applyFont="1" applyBorder="1" applyAlignment="1">
      <alignment horizontal="center" vertical="center" wrapText="1"/>
    </xf>
    <xf numFmtId="0" fontId="6" fillId="0" borderId="9" xfId="5" quotePrefix="1" applyBorder="1" applyAlignment="1">
      <alignment horizontal="center" vertical="center" wrapText="1"/>
    </xf>
    <xf numFmtId="43" fontId="6" fillId="0" borderId="10" xfId="1" quotePrefix="1" applyFont="1" applyBorder="1" applyAlignment="1">
      <alignment horizontal="center" vertical="center" wrapText="1"/>
    </xf>
    <xf numFmtId="0" fontId="7" fillId="0" borderId="9" xfId="6" quotePrefix="1" applyBorder="1" applyAlignment="1">
      <alignment horizontal="left" vertical="center" wrapText="1"/>
    </xf>
    <xf numFmtId="0" fontId="8" fillId="0" borderId="9" xfId="7" quotePrefix="1" applyBorder="1" applyAlignment="1">
      <alignment horizontal="left" vertical="center" wrapText="1"/>
    </xf>
    <xf numFmtId="0" fontId="7" fillId="0" borderId="9" xfId="8" applyBorder="1" applyAlignment="1">
      <alignment horizontal="right" vertical="center" wrapText="1"/>
    </xf>
    <xf numFmtId="43" fontId="7" fillId="0" borderId="10" xfId="1" applyFont="1" applyBorder="1" applyAlignment="1">
      <alignment horizontal="right" vertical="center" wrapText="1"/>
    </xf>
    <xf numFmtId="0" fontId="7" fillId="0" borderId="7" xfId="6" quotePrefix="1" applyBorder="1" applyAlignment="1">
      <alignment horizontal="left" vertical="center" wrapText="1"/>
    </xf>
    <xf numFmtId="0" fontId="7" fillId="0" borderId="9" xfId="9" quotePrefix="1" applyBorder="1" applyAlignment="1">
      <alignment horizontal="left" vertical="center" wrapText="1"/>
    </xf>
    <xf numFmtId="43" fontId="0" fillId="0" borderId="10" xfId="1" applyFont="1" applyBorder="1" applyAlignment="1">
      <alignment wrapText="1"/>
    </xf>
    <xf numFmtId="43" fontId="7" fillId="0" borderId="11" xfId="1" applyFont="1" applyBorder="1" applyAlignment="1">
      <alignment horizontal="right" vertical="center" wrapText="1"/>
    </xf>
    <xf numFmtId="164" fontId="7" fillId="0" borderId="9" xfId="8" applyNumberFormat="1" applyBorder="1" applyAlignment="1">
      <alignment horizontal="right" vertical="center" wrapText="1"/>
    </xf>
    <xf numFmtId="43" fontId="8" fillId="0" borderId="9" xfId="1" applyFont="1" applyBorder="1" applyAlignment="1">
      <alignment horizontal="right" vertical="center" wrapText="1"/>
    </xf>
    <xf numFmtId="43" fontId="8" fillId="0" borderId="10" xfId="1" applyFont="1" applyBorder="1" applyAlignment="1">
      <alignment horizontal="right" vertical="center" wrapText="1"/>
    </xf>
    <xf numFmtId="0" fontId="7" fillId="0" borderId="7" xfId="9" quotePrefix="1" applyBorder="1" applyAlignment="1">
      <alignment horizontal="left" vertical="center" wrapText="1"/>
    </xf>
    <xf numFmtId="43" fontId="7" fillId="0" borderId="7" xfId="1" applyFont="1" applyBorder="1" applyAlignment="1">
      <alignment horizontal="right" vertical="center" wrapText="1"/>
    </xf>
    <xf numFmtId="0" fontId="8" fillId="0" borderId="7" xfId="7" quotePrefix="1" applyBorder="1" applyAlignment="1">
      <alignment horizontal="left" vertical="center" wrapText="1"/>
    </xf>
    <xf numFmtId="164" fontId="7" fillId="0" borderId="7" xfId="8" applyNumberFormat="1" applyBorder="1" applyAlignment="1">
      <alignment horizontal="right" vertical="center" wrapText="1"/>
    </xf>
    <xf numFmtId="43" fontId="7" fillId="0" borderId="10" xfId="1" applyFont="1" applyFill="1" applyBorder="1" applyAlignment="1">
      <alignment horizontal="right" vertical="center" wrapText="1"/>
    </xf>
    <xf numFmtId="43" fontId="8" fillId="0" borderId="7" xfId="1" applyFont="1" applyBorder="1" applyAlignment="1">
      <alignment horizontal="right" vertical="center" wrapText="1"/>
    </xf>
    <xf numFmtId="43" fontId="0" fillId="0" borderId="0" xfId="0" applyNumberFormat="1" applyAlignment="1">
      <alignment wrapText="1"/>
    </xf>
    <xf numFmtId="0" fontId="9" fillId="0" borderId="0" xfId="0" applyFont="1" applyAlignment="1" applyProtection="1">
      <alignment horizontal="left" vertical="top" indent="8"/>
      <protection hidden="1"/>
    </xf>
    <xf numFmtId="0" fontId="5" fillId="0" borderId="0" xfId="0" applyFont="1" applyAlignment="1">
      <alignment horizontal="center" vertical="top"/>
    </xf>
    <xf numFmtId="0" fontId="9" fillId="0" borderId="0" xfId="0" applyFont="1" applyAlignment="1" applyProtection="1">
      <alignment horizontal="left" indent="8"/>
      <protection hidden="1"/>
    </xf>
    <xf numFmtId="0" fontId="5" fillId="0" borderId="0" xfId="0" applyFont="1"/>
    <xf numFmtId="43" fontId="5" fillId="0" borderId="0" xfId="1" applyFont="1"/>
    <xf numFmtId="0" fontId="3" fillId="0" borderId="0" xfId="10" quotePrefix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10" fillId="0" borderId="0" xfId="11" quotePrefix="1" applyAlignment="1">
      <alignment horizontal="center" vertical="center" wrapText="1"/>
    </xf>
    <xf numFmtId="0" fontId="11" fillId="0" borderId="0" xfId="12" quotePrefix="1" applyAlignment="1">
      <alignment horizontal="left" vertical="top" wrapText="1"/>
    </xf>
    <xf numFmtId="0" fontId="10" fillId="0" borderId="1" xfId="13" quotePrefix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6" fillId="0" borderId="4" xfId="14" quotePrefix="1" applyBorder="1" applyAlignment="1">
      <alignment horizontal="center" vertical="center" wrapText="1"/>
    </xf>
    <xf numFmtId="0" fontId="8" fillId="0" borderId="4" xfId="15" quotePrefix="1" applyBorder="1" applyAlignment="1">
      <alignment horizontal="center" vertical="center" wrapText="1"/>
    </xf>
    <xf numFmtId="0" fontId="6" fillId="0" borderId="10" xfId="4" quotePrefix="1" applyBorder="1" applyAlignment="1">
      <alignment horizontal="center" vertical="center" wrapText="1"/>
    </xf>
    <xf numFmtId="0" fontId="6" fillId="0" borderId="6" xfId="16" quotePrefix="1" applyBorder="1" applyAlignment="1">
      <alignment horizontal="center" vertical="center" wrapText="1"/>
    </xf>
    <xf numFmtId="0" fontId="6" fillId="0" borderId="7" xfId="16" quotePrefix="1" applyBorder="1" applyAlignment="1">
      <alignment horizontal="center" vertical="center" wrapText="1"/>
    </xf>
    <xf numFmtId="0" fontId="6" fillId="0" borderId="11" xfId="17" quotePrefix="1" applyBorder="1" applyAlignment="1">
      <alignment horizontal="center" vertical="center" wrapText="1"/>
    </xf>
    <xf numFmtId="0" fontId="7" fillId="0" borderId="7" xfId="9" quotePrefix="1" applyBorder="1" applyAlignment="1">
      <alignment horizontal="center" vertical="center" wrapText="1"/>
    </xf>
    <xf numFmtId="0" fontId="8" fillId="0" borderId="7" xfId="18" quotePrefix="1" applyBorder="1" applyAlignment="1">
      <alignment horizontal="left" vertical="center" wrapText="1"/>
    </xf>
    <xf numFmtId="43" fontId="7" fillId="0" borderId="11" xfId="1" applyFont="1" applyBorder="1" applyAlignment="1">
      <alignment horizontal="center" vertical="center" wrapText="1"/>
    </xf>
    <xf numFmtId="43" fontId="0" fillId="0" borderId="0" xfId="0" applyNumberFormat="1"/>
    <xf numFmtId="0" fontId="7" fillId="0" borderId="6" xfId="19" quotePrefix="1" applyBorder="1" applyAlignment="1">
      <alignment horizontal="left" vertical="center" wrapText="1"/>
    </xf>
    <xf numFmtId="0" fontId="8" fillId="0" borderId="6" xfId="18" quotePrefix="1" applyBorder="1" applyAlignment="1">
      <alignment horizontal="left" vertical="center" wrapText="1"/>
    </xf>
    <xf numFmtId="165" fontId="7" fillId="0" borderId="11" xfId="20" applyNumberFormat="1" applyBorder="1" applyAlignment="1">
      <alignment horizontal="center" vertical="center" wrapText="1"/>
    </xf>
    <xf numFmtId="165" fontId="7" fillId="0" borderId="6" xfId="20" applyNumberFormat="1" applyBorder="1" applyAlignment="1">
      <alignment horizontal="center" vertical="center" wrapText="1"/>
    </xf>
    <xf numFmtId="43" fontId="7" fillId="2" borderId="11" xfId="1" applyFont="1" applyFill="1" applyBorder="1" applyAlignment="1">
      <alignment horizontal="center" vertical="center" wrapText="1"/>
    </xf>
    <xf numFmtId="43" fontId="7" fillId="0" borderId="12" xfId="1" applyFont="1" applyBorder="1" applyAlignment="1">
      <alignment horizontal="center" vertical="center" wrapText="1"/>
    </xf>
    <xf numFmtId="0" fontId="7" fillId="0" borderId="7" xfId="19" quotePrefix="1" applyBorder="1" applyAlignment="1">
      <alignment horizontal="left" vertical="center" wrapText="1"/>
    </xf>
    <xf numFmtId="165" fontId="7" fillId="0" borderId="8" xfId="20" applyNumberFormat="1" applyBorder="1" applyAlignment="1">
      <alignment horizontal="center" vertical="center" wrapText="1"/>
    </xf>
    <xf numFmtId="43" fontId="8" fillId="0" borderId="10" xfId="1" applyFont="1" applyBorder="1" applyAlignment="1">
      <alignment horizontal="center" vertical="center" wrapText="1"/>
    </xf>
    <xf numFmtId="0" fontId="7" fillId="0" borderId="11" xfId="20" applyBorder="1" applyAlignment="1">
      <alignment horizontal="right" vertical="center" wrapText="1"/>
    </xf>
    <xf numFmtId="0" fontId="12" fillId="0" borderId="0" xfId="21" quotePrefix="1" applyAlignment="1">
      <alignment horizontal="left" vertical="center" wrapText="1"/>
    </xf>
    <xf numFmtId="0" fontId="13" fillId="0" borderId="0" xfId="22" quotePrefix="1" applyAlignment="1">
      <alignment horizontal="right" vertical="center" wrapText="1"/>
    </xf>
    <xf numFmtId="0" fontId="0" fillId="0" borderId="0" xfId="0" applyAlignment="1">
      <alignment horizontal="center"/>
    </xf>
    <xf numFmtId="0" fontId="3" fillId="0" borderId="0" xfId="10" quotePrefix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10" fillId="0" borderId="0" xfId="11" quotePrefix="1" applyAlignment="1">
      <alignment horizontal="left" vertical="center" wrapText="1"/>
    </xf>
    <xf numFmtId="0" fontId="6" fillId="0" borderId="4" xfId="5" quotePrefix="1" applyBorder="1" applyAlignment="1">
      <alignment horizontal="center" vertical="center" wrapText="1"/>
    </xf>
    <xf numFmtId="0" fontId="6" fillId="0" borderId="10" xfId="14" quotePrefix="1" applyBorder="1" applyAlignment="1">
      <alignment horizontal="center" vertical="center" wrapText="1"/>
    </xf>
    <xf numFmtId="0" fontId="6" fillId="0" borderId="6" xfId="4" quotePrefix="1" applyBorder="1" applyAlignment="1">
      <alignment horizontal="center" vertical="center" wrapText="1"/>
    </xf>
    <xf numFmtId="0" fontId="6" fillId="0" borderId="10" xfId="16" quotePrefix="1" applyBorder="1" applyAlignment="1">
      <alignment horizontal="center" vertical="center" wrapText="1"/>
    </xf>
    <xf numFmtId="0" fontId="7" fillId="0" borderId="9" xfId="23" quotePrefix="1" applyBorder="1" applyAlignment="1">
      <alignment horizontal="left" vertical="center" wrapText="1"/>
    </xf>
    <xf numFmtId="0" fontId="8" fillId="0" borderId="10" xfId="24" quotePrefix="1" applyBorder="1" applyAlignment="1">
      <alignment horizontal="left" vertical="center" wrapText="1"/>
    </xf>
    <xf numFmtId="0" fontId="7" fillId="0" borderId="10" xfId="25" applyBorder="1" applyAlignment="1">
      <alignment horizontal="right" vertical="center" wrapText="1"/>
    </xf>
    <xf numFmtId="0" fontId="7" fillId="0" borderId="10" xfId="26" quotePrefix="1" applyBorder="1" applyAlignment="1">
      <alignment horizontal="left" vertical="center" wrapText="1"/>
    </xf>
    <xf numFmtId="0" fontId="7" fillId="0" borderId="6" xfId="26" quotePrefix="1" applyBorder="1" applyAlignment="1">
      <alignment horizontal="left" vertical="center" wrapText="1"/>
    </xf>
    <xf numFmtId="0" fontId="8" fillId="0" borderId="6" xfId="24" quotePrefix="1" applyBorder="1" applyAlignment="1">
      <alignment horizontal="left" vertical="center" wrapText="1"/>
    </xf>
    <xf numFmtId="0" fontId="7" fillId="0" borderId="7" xfId="26" quotePrefix="1" applyBorder="1" applyAlignment="1">
      <alignment horizontal="left" vertical="center" wrapText="1"/>
    </xf>
    <xf numFmtId="0" fontId="7" fillId="0" borderId="7" xfId="23" quotePrefix="1" applyBorder="1" applyAlignment="1">
      <alignment horizontal="left" vertical="center" wrapText="1"/>
    </xf>
    <xf numFmtId="0" fontId="8" fillId="0" borderId="7" xfId="24" quotePrefix="1" applyBorder="1" applyAlignment="1">
      <alignment horizontal="left" vertical="center" wrapText="1"/>
    </xf>
    <xf numFmtId="43" fontId="7" fillId="2" borderId="11" xfId="1" applyFont="1" applyFill="1" applyBorder="1" applyAlignment="1">
      <alignment horizontal="right" vertical="center" wrapText="1"/>
    </xf>
    <xf numFmtId="0" fontId="0" fillId="0" borderId="13" xfId="0" applyBorder="1" applyAlignment="1">
      <alignment wrapText="1"/>
    </xf>
    <xf numFmtId="0" fontId="0" fillId="2" borderId="0" xfId="0" applyFill="1"/>
    <xf numFmtId="0" fontId="11" fillId="0" borderId="1" xfId="12" quotePrefix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10" fillId="0" borderId="1" xfId="13" quotePrefix="1" applyBorder="1" applyAlignment="1">
      <alignment horizontal="right" vertical="center" wrapText="1"/>
    </xf>
    <xf numFmtId="0" fontId="14" fillId="0" borderId="4" xfId="27" quotePrefix="1" applyBorder="1" applyAlignment="1">
      <alignment horizontal="center" vertical="center" wrapText="1"/>
    </xf>
    <xf numFmtId="0" fontId="14" fillId="0" borderId="4" xfId="27" quotePrefix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14" fillId="2" borderId="10" xfId="28" quotePrefix="1" applyFill="1" applyBorder="1" applyAlignment="1">
      <alignment horizontal="center" vertical="center" wrapText="1"/>
    </xf>
    <xf numFmtId="0" fontId="15" fillId="0" borderId="6" xfId="29" quotePrefix="1" applyBorder="1" applyAlignment="1">
      <alignment horizontal="left" vertical="center" wrapText="1"/>
    </xf>
    <xf numFmtId="0" fontId="14" fillId="0" borderId="9" xfId="29" quotePrefix="1" applyFont="1" applyBorder="1" applyAlignment="1">
      <alignment horizontal="left" vertical="center" wrapText="1"/>
    </xf>
    <xf numFmtId="43" fontId="15" fillId="0" borderId="4" xfId="1" applyFont="1" applyBorder="1" applyAlignment="1">
      <alignment horizontal="right" vertical="center" wrapText="1"/>
    </xf>
    <xf numFmtId="43" fontId="15" fillId="0" borderId="5" xfId="1" applyFont="1" applyBorder="1" applyAlignment="1">
      <alignment horizontal="right" vertical="center" wrapText="1"/>
    </xf>
    <xf numFmtId="43" fontId="15" fillId="0" borderId="9" xfId="1" applyFont="1" applyBorder="1" applyAlignment="1">
      <alignment horizontal="right" vertical="center" wrapText="1"/>
    </xf>
    <xf numFmtId="43" fontId="15" fillId="2" borderId="11" xfId="1" applyFont="1" applyFill="1" applyBorder="1" applyAlignment="1">
      <alignment horizontal="right" vertical="center" wrapText="1"/>
    </xf>
    <xf numFmtId="0" fontId="15" fillId="0" borderId="9" xfId="29" quotePrefix="1" applyBorder="1" applyAlignment="1">
      <alignment horizontal="left" vertical="center" wrapText="1"/>
    </xf>
    <xf numFmtId="43" fontId="1" fillId="0" borderId="5" xfId="1" applyFont="1" applyBorder="1" applyAlignment="1">
      <alignment wrapText="1"/>
    </xf>
    <xf numFmtId="43" fontId="15" fillId="0" borderId="6" xfId="1" applyFont="1" applyBorder="1" applyAlignment="1">
      <alignment horizontal="right" vertical="center" wrapText="1"/>
    </xf>
    <xf numFmtId="43" fontId="15" fillId="2" borderId="9" xfId="1" applyFont="1" applyFill="1" applyBorder="1" applyAlignment="1">
      <alignment horizontal="right" vertical="center" wrapText="1"/>
    </xf>
    <xf numFmtId="0" fontId="14" fillId="0" borderId="6" xfId="29" quotePrefix="1" applyFont="1" applyBorder="1" applyAlignment="1">
      <alignment horizontal="left" vertical="center" wrapText="1"/>
    </xf>
    <xf numFmtId="43" fontId="15" fillId="0" borderId="7" xfId="1" applyFont="1" applyBorder="1" applyAlignment="1">
      <alignment horizontal="right" vertical="center" wrapText="1"/>
    </xf>
    <xf numFmtId="0" fontId="15" fillId="0" borderId="7" xfId="29" quotePrefix="1" applyBorder="1" applyAlignment="1">
      <alignment horizontal="left" vertical="center" wrapText="1"/>
    </xf>
    <xf numFmtId="43" fontId="15" fillId="0" borderId="14" xfId="1" applyFont="1" applyBorder="1" applyAlignment="1">
      <alignment horizontal="right" vertical="center" wrapText="1"/>
    </xf>
    <xf numFmtId="43" fontId="1" fillId="0" borderId="15" xfId="1" applyFont="1" applyBorder="1" applyAlignment="1">
      <alignment wrapText="1"/>
    </xf>
    <xf numFmtId="43" fontId="15" fillId="0" borderId="16" xfId="1" applyFont="1" applyBorder="1" applyAlignment="1">
      <alignment horizontal="right" vertical="center" wrapText="1"/>
    </xf>
    <xf numFmtId="43" fontId="1" fillId="0" borderId="17" xfId="1" applyFont="1" applyBorder="1" applyAlignment="1">
      <alignment wrapText="1"/>
    </xf>
    <xf numFmtId="43" fontId="7" fillId="0" borderId="0" xfId="1" applyFont="1" applyFill="1" applyBorder="1" applyAlignment="1">
      <alignment horizontal="right" vertical="center" wrapText="1"/>
    </xf>
    <xf numFmtId="43" fontId="15" fillId="2" borderId="7" xfId="1" applyFont="1" applyFill="1" applyBorder="1" applyAlignment="1">
      <alignment horizontal="right" vertical="center" wrapText="1"/>
    </xf>
    <xf numFmtId="43" fontId="15" fillId="0" borderId="0" xfId="1" applyFont="1" applyBorder="1" applyAlignment="1">
      <alignment horizontal="right" vertical="center" wrapText="1"/>
    </xf>
    <xf numFmtId="0" fontId="14" fillId="0" borderId="7" xfId="29" quotePrefix="1" applyFont="1" applyBorder="1" applyAlignment="1">
      <alignment horizontal="left" vertical="center" wrapText="1"/>
    </xf>
    <xf numFmtId="43" fontId="14" fillId="0" borderId="16" xfId="1" applyFont="1" applyBorder="1" applyAlignment="1">
      <alignment horizontal="right" vertical="center" wrapText="1"/>
    </xf>
    <xf numFmtId="43" fontId="2" fillId="0" borderId="17" xfId="1" applyFont="1" applyBorder="1" applyAlignment="1">
      <alignment wrapText="1"/>
    </xf>
    <xf numFmtId="43" fontId="14" fillId="0" borderId="7" xfId="1" applyFont="1" applyBorder="1" applyAlignment="1">
      <alignment horizontal="right" vertical="center" wrapText="1"/>
    </xf>
    <xf numFmtId="43" fontId="14" fillId="0" borderId="7" xfId="1" applyFont="1" applyFill="1" applyBorder="1" applyAlignment="1">
      <alignment horizontal="right" vertical="center" wrapText="1"/>
    </xf>
    <xf numFmtId="43" fontId="14" fillId="2" borderId="11" xfId="1" applyFont="1" applyFill="1" applyBorder="1" applyAlignment="1">
      <alignment horizontal="right" vertical="center" wrapText="1"/>
    </xf>
    <xf numFmtId="0" fontId="15" fillId="0" borderId="0" xfId="29" quotePrefix="1" applyAlignment="1">
      <alignment horizontal="left" vertical="center" wrapText="1"/>
    </xf>
    <xf numFmtId="0" fontId="14" fillId="0" borderId="0" xfId="29" quotePrefix="1" applyFont="1" applyAlignment="1">
      <alignment horizontal="left" vertical="center" wrapText="1"/>
    </xf>
    <xf numFmtId="43" fontId="14" fillId="0" borderId="0" xfId="1" applyFont="1" applyBorder="1" applyAlignment="1">
      <alignment horizontal="right" vertical="center" wrapText="1"/>
    </xf>
    <xf numFmtId="43" fontId="2" fillId="0" borderId="0" xfId="1" applyFont="1" applyBorder="1" applyAlignment="1">
      <alignment wrapText="1"/>
    </xf>
    <xf numFmtId="43" fontId="14" fillId="0" borderId="0" xfId="1" applyFont="1" applyFill="1" applyBorder="1" applyAlignment="1">
      <alignment horizontal="right" vertical="center" wrapText="1"/>
    </xf>
    <xf numFmtId="43" fontId="14" fillId="2" borderId="0" xfId="1" applyFont="1" applyFill="1" applyBorder="1" applyAlignment="1">
      <alignment horizontal="right" vertical="center" wrapText="1"/>
    </xf>
    <xf numFmtId="0" fontId="1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18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9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22" fillId="3" borderId="0" xfId="0" applyFont="1" applyFill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top"/>
    </xf>
  </cellXfs>
  <cellStyles count="30">
    <cellStyle name="Comma" xfId="1" builtinId="3"/>
    <cellStyle name="Normal" xfId="0" builtinId="0"/>
    <cellStyle name="S0" xfId="11" xr:uid="{1F3AB9EB-FE88-4656-8C0D-826054802373}"/>
    <cellStyle name="S1" xfId="2" xr:uid="{41536AA8-C7AC-4A2C-B505-DE803A8C3601}"/>
    <cellStyle name="S1 2" xfId="13" xr:uid="{E9D74CF8-7DA6-4205-AE5D-49853099512D}"/>
    <cellStyle name="S10" xfId="6" xr:uid="{9F872797-6867-41EF-891F-E3AC8DB573FD}"/>
    <cellStyle name="S10 2" xfId="18" xr:uid="{AFA6E1C6-CD5C-468E-A533-D988A646C884}"/>
    <cellStyle name="S10 3" xfId="25" xr:uid="{ECCA8582-02EE-438C-82EC-9D0A67779FBF}"/>
    <cellStyle name="S11 2" xfId="20" xr:uid="{91B57E9D-B6C4-4490-9547-6007AC2E9402}"/>
    <cellStyle name="S11 3" xfId="23" xr:uid="{EE0AB3B1-D7D7-4EE0-907E-94D0126E36E7}"/>
    <cellStyle name="S12" xfId="9" xr:uid="{447F537E-2E4F-41A1-9953-B6715DAE2B79}"/>
    <cellStyle name="S13 2" xfId="26" xr:uid="{A1F068C2-8B71-451F-98BC-1FC5B41E904F}"/>
    <cellStyle name="S14 2" xfId="19" xr:uid="{423ECDB6-3C7E-4409-B270-A8BB299F00CF}"/>
    <cellStyle name="S16" xfId="22" xr:uid="{7CE22807-D4B7-4AF2-B911-C3E42B5ADFB5}"/>
    <cellStyle name="S17" xfId="21" xr:uid="{01613E6D-5775-4AD9-A32A-88F7AB922552}"/>
    <cellStyle name="S2 2" xfId="10" xr:uid="{2FA7D7F5-832D-4706-8061-EFBB079780E1}"/>
    <cellStyle name="S3" xfId="3" xr:uid="{EB83F8D4-7F8C-4C61-8CE4-4678592F7026}"/>
    <cellStyle name="S3 2" xfId="12" xr:uid="{7FFA0E12-B223-44DB-BB17-D3C2B21F0D81}"/>
    <cellStyle name="S4" xfId="5" xr:uid="{D57F6E3C-6838-47FA-908A-06720CE3088E}"/>
    <cellStyle name="S4 2" xfId="15" xr:uid="{660EBC86-CED3-4DAB-B701-9AA0B9CC4885}"/>
    <cellStyle name="S4 4" xfId="27" xr:uid="{70E5378D-7E48-41AB-B25E-7EC9565CADFA}"/>
    <cellStyle name="S5" xfId="14" xr:uid="{0899ACBB-D1ED-4F92-B677-95BE42CEC7A1}"/>
    <cellStyle name="S5 3" xfId="28" xr:uid="{A160F04E-F286-4B0F-B1D1-525D818F5B6D}"/>
    <cellStyle name="S6" xfId="4" xr:uid="{8782C32E-C42A-4A07-9570-F23CD318BC51}"/>
    <cellStyle name="S7" xfId="8" xr:uid="{5EAF8383-8C91-43AC-AE64-F0974F0704A3}"/>
    <cellStyle name="S7 2" xfId="16" xr:uid="{8E2C7789-FDAF-482E-8E27-DB7F455564E8}"/>
    <cellStyle name="S7 4" xfId="29" xr:uid="{1C326000-93D0-42DD-A621-9ACEE2FCB560}"/>
    <cellStyle name="S8" xfId="7" xr:uid="{97150788-8CDB-4612-A8A2-4962D31C1A1D}"/>
    <cellStyle name="S8 2" xfId="17" xr:uid="{342C86F4-F1E7-4377-9A47-4659FF1DC9BC}"/>
    <cellStyle name="S9 2" xfId="24" xr:uid="{2B7D56D4-2C7A-445B-937A-E835742A8A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74"/>
  <sheetViews>
    <sheetView topLeftCell="A37" workbookViewId="0">
      <selection sqref="A1:D74"/>
    </sheetView>
  </sheetViews>
  <sheetFormatPr defaultRowHeight="15" x14ac:dyDescent="0.25"/>
  <cols>
    <col min="1" max="1" width="7.85546875" style="2" customWidth="1"/>
    <col min="2" max="2" width="38.5703125" style="2" customWidth="1"/>
    <col min="3" max="3" width="19.5703125" style="2" customWidth="1"/>
    <col min="4" max="4" width="20.85546875" style="8" customWidth="1"/>
    <col min="5" max="6" width="9.140625" style="2"/>
    <col min="7" max="7" width="21.7109375" style="2" customWidth="1"/>
    <col min="8" max="256" width="9.140625" style="2"/>
    <col min="257" max="257" width="7.85546875" style="2" customWidth="1"/>
    <col min="258" max="258" width="39.85546875" style="2" customWidth="1"/>
    <col min="259" max="259" width="19.5703125" style="2" customWidth="1"/>
    <col min="260" max="260" width="19.85546875" style="2" customWidth="1"/>
    <col min="261" max="512" width="9.140625" style="2"/>
    <col min="513" max="513" width="7.85546875" style="2" customWidth="1"/>
    <col min="514" max="514" width="39.85546875" style="2" customWidth="1"/>
    <col min="515" max="515" width="19.5703125" style="2" customWidth="1"/>
    <col min="516" max="516" width="19.85546875" style="2" customWidth="1"/>
    <col min="517" max="768" width="9.140625" style="2"/>
    <col min="769" max="769" width="7.85546875" style="2" customWidth="1"/>
    <col min="770" max="770" width="39.85546875" style="2" customWidth="1"/>
    <col min="771" max="771" width="19.5703125" style="2" customWidth="1"/>
    <col min="772" max="772" width="19.85546875" style="2" customWidth="1"/>
    <col min="773" max="1024" width="9.140625" style="2"/>
    <col min="1025" max="1025" width="7.85546875" style="2" customWidth="1"/>
    <col min="1026" max="1026" width="39.85546875" style="2" customWidth="1"/>
    <col min="1027" max="1027" width="19.5703125" style="2" customWidth="1"/>
    <col min="1028" max="1028" width="19.85546875" style="2" customWidth="1"/>
    <col min="1029" max="1280" width="9.140625" style="2"/>
    <col min="1281" max="1281" width="7.85546875" style="2" customWidth="1"/>
    <col min="1282" max="1282" width="39.85546875" style="2" customWidth="1"/>
    <col min="1283" max="1283" width="19.5703125" style="2" customWidth="1"/>
    <col min="1284" max="1284" width="19.85546875" style="2" customWidth="1"/>
    <col min="1285" max="1536" width="9.140625" style="2"/>
    <col min="1537" max="1537" width="7.85546875" style="2" customWidth="1"/>
    <col min="1538" max="1538" width="39.85546875" style="2" customWidth="1"/>
    <col min="1539" max="1539" width="19.5703125" style="2" customWidth="1"/>
    <col min="1540" max="1540" width="19.85546875" style="2" customWidth="1"/>
    <col min="1541" max="1792" width="9.140625" style="2"/>
    <col min="1793" max="1793" width="7.85546875" style="2" customWidth="1"/>
    <col min="1794" max="1794" width="39.85546875" style="2" customWidth="1"/>
    <col min="1795" max="1795" width="19.5703125" style="2" customWidth="1"/>
    <col min="1796" max="1796" width="19.85546875" style="2" customWidth="1"/>
    <col min="1797" max="2048" width="9.140625" style="2"/>
    <col min="2049" max="2049" width="7.85546875" style="2" customWidth="1"/>
    <col min="2050" max="2050" width="39.85546875" style="2" customWidth="1"/>
    <col min="2051" max="2051" width="19.5703125" style="2" customWidth="1"/>
    <col min="2052" max="2052" width="19.85546875" style="2" customWidth="1"/>
    <col min="2053" max="2304" width="9.140625" style="2"/>
    <col min="2305" max="2305" width="7.85546875" style="2" customWidth="1"/>
    <col min="2306" max="2306" width="39.85546875" style="2" customWidth="1"/>
    <col min="2307" max="2307" width="19.5703125" style="2" customWidth="1"/>
    <col min="2308" max="2308" width="19.85546875" style="2" customWidth="1"/>
    <col min="2309" max="2560" width="9.140625" style="2"/>
    <col min="2561" max="2561" width="7.85546875" style="2" customWidth="1"/>
    <col min="2562" max="2562" width="39.85546875" style="2" customWidth="1"/>
    <col min="2563" max="2563" width="19.5703125" style="2" customWidth="1"/>
    <col min="2564" max="2564" width="19.85546875" style="2" customWidth="1"/>
    <col min="2565" max="2816" width="9.140625" style="2"/>
    <col min="2817" max="2817" width="7.85546875" style="2" customWidth="1"/>
    <col min="2818" max="2818" width="39.85546875" style="2" customWidth="1"/>
    <col min="2819" max="2819" width="19.5703125" style="2" customWidth="1"/>
    <col min="2820" max="2820" width="19.85546875" style="2" customWidth="1"/>
    <col min="2821" max="3072" width="9.140625" style="2"/>
    <col min="3073" max="3073" width="7.85546875" style="2" customWidth="1"/>
    <col min="3074" max="3074" width="39.85546875" style="2" customWidth="1"/>
    <col min="3075" max="3075" width="19.5703125" style="2" customWidth="1"/>
    <col min="3076" max="3076" width="19.85546875" style="2" customWidth="1"/>
    <col min="3077" max="3328" width="9.140625" style="2"/>
    <col min="3329" max="3329" width="7.85546875" style="2" customWidth="1"/>
    <col min="3330" max="3330" width="39.85546875" style="2" customWidth="1"/>
    <col min="3331" max="3331" width="19.5703125" style="2" customWidth="1"/>
    <col min="3332" max="3332" width="19.85546875" style="2" customWidth="1"/>
    <col min="3333" max="3584" width="9.140625" style="2"/>
    <col min="3585" max="3585" width="7.85546875" style="2" customWidth="1"/>
    <col min="3586" max="3586" width="39.85546875" style="2" customWidth="1"/>
    <col min="3587" max="3587" width="19.5703125" style="2" customWidth="1"/>
    <col min="3588" max="3588" width="19.85546875" style="2" customWidth="1"/>
    <col min="3589" max="3840" width="9.140625" style="2"/>
    <col min="3841" max="3841" width="7.85546875" style="2" customWidth="1"/>
    <col min="3842" max="3842" width="39.85546875" style="2" customWidth="1"/>
    <col min="3843" max="3843" width="19.5703125" style="2" customWidth="1"/>
    <col min="3844" max="3844" width="19.85546875" style="2" customWidth="1"/>
    <col min="3845" max="4096" width="9.140625" style="2"/>
    <col min="4097" max="4097" width="7.85546875" style="2" customWidth="1"/>
    <col min="4098" max="4098" width="39.85546875" style="2" customWidth="1"/>
    <col min="4099" max="4099" width="19.5703125" style="2" customWidth="1"/>
    <col min="4100" max="4100" width="19.85546875" style="2" customWidth="1"/>
    <col min="4101" max="4352" width="9.140625" style="2"/>
    <col min="4353" max="4353" width="7.85546875" style="2" customWidth="1"/>
    <col min="4354" max="4354" width="39.85546875" style="2" customWidth="1"/>
    <col min="4355" max="4355" width="19.5703125" style="2" customWidth="1"/>
    <col min="4356" max="4356" width="19.85546875" style="2" customWidth="1"/>
    <col min="4357" max="4608" width="9.140625" style="2"/>
    <col min="4609" max="4609" width="7.85546875" style="2" customWidth="1"/>
    <col min="4610" max="4610" width="39.85546875" style="2" customWidth="1"/>
    <col min="4611" max="4611" width="19.5703125" style="2" customWidth="1"/>
    <col min="4612" max="4612" width="19.85546875" style="2" customWidth="1"/>
    <col min="4613" max="4864" width="9.140625" style="2"/>
    <col min="4865" max="4865" width="7.85546875" style="2" customWidth="1"/>
    <col min="4866" max="4866" width="39.85546875" style="2" customWidth="1"/>
    <col min="4867" max="4867" width="19.5703125" style="2" customWidth="1"/>
    <col min="4868" max="4868" width="19.85546875" style="2" customWidth="1"/>
    <col min="4869" max="5120" width="9.140625" style="2"/>
    <col min="5121" max="5121" width="7.85546875" style="2" customWidth="1"/>
    <col min="5122" max="5122" width="39.85546875" style="2" customWidth="1"/>
    <col min="5123" max="5123" width="19.5703125" style="2" customWidth="1"/>
    <col min="5124" max="5124" width="19.85546875" style="2" customWidth="1"/>
    <col min="5125" max="5376" width="9.140625" style="2"/>
    <col min="5377" max="5377" width="7.85546875" style="2" customWidth="1"/>
    <col min="5378" max="5378" width="39.85546875" style="2" customWidth="1"/>
    <col min="5379" max="5379" width="19.5703125" style="2" customWidth="1"/>
    <col min="5380" max="5380" width="19.85546875" style="2" customWidth="1"/>
    <col min="5381" max="5632" width="9.140625" style="2"/>
    <col min="5633" max="5633" width="7.85546875" style="2" customWidth="1"/>
    <col min="5634" max="5634" width="39.85546875" style="2" customWidth="1"/>
    <col min="5635" max="5635" width="19.5703125" style="2" customWidth="1"/>
    <col min="5636" max="5636" width="19.85546875" style="2" customWidth="1"/>
    <col min="5637" max="5888" width="9.140625" style="2"/>
    <col min="5889" max="5889" width="7.85546875" style="2" customWidth="1"/>
    <col min="5890" max="5890" width="39.85546875" style="2" customWidth="1"/>
    <col min="5891" max="5891" width="19.5703125" style="2" customWidth="1"/>
    <col min="5892" max="5892" width="19.85546875" style="2" customWidth="1"/>
    <col min="5893" max="6144" width="9.140625" style="2"/>
    <col min="6145" max="6145" width="7.85546875" style="2" customWidth="1"/>
    <col min="6146" max="6146" width="39.85546875" style="2" customWidth="1"/>
    <col min="6147" max="6147" width="19.5703125" style="2" customWidth="1"/>
    <col min="6148" max="6148" width="19.85546875" style="2" customWidth="1"/>
    <col min="6149" max="6400" width="9.140625" style="2"/>
    <col min="6401" max="6401" width="7.85546875" style="2" customWidth="1"/>
    <col min="6402" max="6402" width="39.85546875" style="2" customWidth="1"/>
    <col min="6403" max="6403" width="19.5703125" style="2" customWidth="1"/>
    <col min="6404" max="6404" width="19.85546875" style="2" customWidth="1"/>
    <col min="6405" max="6656" width="9.140625" style="2"/>
    <col min="6657" max="6657" width="7.85546875" style="2" customWidth="1"/>
    <col min="6658" max="6658" width="39.85546875" style="2" customWidth="1"/>
    <col min="6659" max="6659" width="19.5703125" style="2" customWidth="1"/>
    <col min="6660" max="6660" width="19.85546875" style="2" customWidth="1"/>
    <col min="6661" max="6912" width="9.140625" style="2"/>
    <col min="6913" max="6913" width="7.85546875" style="2" customWidth="1"/>
    <col min="6914" max="6914" width="39.85546875" style="2" customWidth="1"/>
    <col min="6915" max="6915" width="19.5703125" style="2" customWidth="1"/>
    <col min="6916" max="6916" width="19.85546875" style="2" customWidth="1"/>
    <col min="6917" max="7168" width="9.140625" style="2"/>
    <col min="7169" max="7169" width="7.85546875" style="2" customWidth="1"/>
    <col min="7170" max="7170" width="39.85546875" style="2" customWidth="1"/>
    <col min="7171" max="7171" width="19.5703125" style="2" customWidth="1"/>
    <col min="7172" max="7172" width="19.85546875" style="2" customWidth="1"/>
    <col min="7173" max="7424" width="9.140625" style="2"/>
    <col min="7425" max="7425" width="7.85546875" style="2" customWidth="1"/>
    <col min="7426" max="7426" width="39.85546875" style="2" customWidth="1"/>
    <col min="7427" max="7427" width="19.5703125" style="2" customWidth="1"/>
    <col min="7428" max="7428" width="19.85546875" style="2" customWidth="1"/>
    <col min="7429" max="7680" width="9.140625" style="2"/>
    <col min="7681" max="7681" width="7.85546875" style="2" customWidth="1"/>
    <col min="7682" max="7682" width="39.85546875" style="2" customWidth="1"/>
    <col min="7683" max="7683" width="19.5703125" style="2" customWidth="1"/>
    <col min="7684" max="7684" width="19.85546875" style="2" customWidth="1"/>
    <col min="7685" max="7936" width="9.140625" style="2"/>
    <col min="7937" max="7937" width="7.85546875" style="2" customWidth="1"/>
    <col min="7938" max="7938" width="39.85546875" style="2" customWidth="1"/>
    <col min="7939" max="7939" width="19.5703125" style="2" customWidth="1"/>
    <col min="7940" max="7940" width="19.85546875" style="2" customWidth="1"/>
    <col min="7941" max="8192" width="9.140625" style="2"/>
    <col min="8193" max="8193" width="7.85546875" style="2" customWidth="1"/>
    <col min="8194" max="8194" width="39.85546875" style="2" customWidth="1"/>
    <col min="8195" max="8195" width="19.5703125" style="2" customWidth="1"/>
    <col min="8196" max="8196" width="19.85546875" style="2" customWidth="1"/>
    <col min="8197" max="8448" width="9.140625" style="2"/>
    <col min="8449" max="8449" width="7.85546875" style="2" customWidth="1"/>
    <col min="8450" max="8450" width="39.85546875" style="2" customWidth="1"/>
    <col min="8451" max="8451" width="19.5703125" style="2" customWidth="1"/>
    <col min="8452" max="8452" width="19.85546875" style="2" customWidth="1"/>
    <col min="8453" max="8704" width="9.140625" style="2"/>
    <col min="8705" max="8705" width="7.85546875" style="2" customWidth="1"/>
    <col min="8706" max="8706" width="39.85546875" style="2" customWidth="1"/>
    <col min="8707" max="8707" width="19.5703125" style="2" customWidth="1"/>
    <col min="8708" max="8708" width="19.85546875" style="2" customWidth="1"/>
    <col min="8709" max="8960" width="9.140625" style="2"/>
    <col min="8961" max="8961" width="7.85546875" style="2" customWidth="1"/>
    <col min="8962" max="8962" width="39.85546875" style="2" customWidth="1"/>
    <col min="8963" max="8963" width="19.5703125" style="2" customWidth="1"/>
    <col min="8964" max="8964" width="19.85546875" style="2" customWidth="1"/>
    <col min="8965" max="9216" width="9.140625" style="2"/>
    <col min="9217" max="9217" width="7.85546875" style="2" customWidth="1"/>
    <col min="9218" max="9218" width="39.85546875" style="2" customWidth="1"/>
    <col min="9219" max="9219" width="19.5703125" style="2" customWidth="1"/>
    <col min="9220" max="9220" width="19.85546875" style="2" customWidth="1"/>
    <col min="9221" max="9472" width="9.140625" style="2"/>
    <col min="9473" max="9473" width="7.85546875" style="2" customWidth="1"/>
    <col min="9474" max="9474" width="39.85546875" style="2" customWidth="1"/>
    <col min="9475" max="9475" width="19.5703125" style="2" customWidth="1"/>
    <col min="9476" max="9476" width="19.85546875" style="2" customWidth="1"/>
    <col min="9477" max="9728" width="9.140625" style="2"/>
    <col min="9729" max="9729" width="7.85546875" style="2" customWidth="1"/>
    <col min="9730" max="9730" width="39.85546875" style="2" customWidth="1"/>
    <col min="9731" max="9731" width="19.5703125" style="2" customWidth="1"/>
    <col min="9732" max="9732" width="19.85546875" style="2" customWidth="1"/>
    <col min="9733" max="9984" width="9.140625" style="2"/>
    <col min="9985" max="9985" width="7.85546875" style="2" customWidth="1"/>
    <col min="9986" max="9986" width="39.85546875" style="2" customWidth="1"/>
    <col min="9987" max="9987" width="19.5703125" style="2" customWidth="1"/>
    <col min="9988" max="9988" width="19.85546875" style="2" customWidth="1"/>
    <col min="9989" max="10240" width="9.140625" style="2"/>
    <col min="10241" max="10241" width="7.85546875" style="2" customWidth="1"/>
    <col min="10242" max="10242" width="39.85546875" style="2" customWidth="1"/>
    <col min="10243" max="10243" width="19.5703125" style="2" customWidth="1"/>
    <col min="10244" max="10244" width="19.85546875" style="2" customWidth="1"/>
    <col min="10245" max="10496" width="9.140625" style="2"/>
    <col min="10497" max="10497" width="7.85546875" style="2" customWidth="1"/>
    <col min="10498" max="10498" width="39.85546875" style="2" customWidth="1"/>
    <col min="10499" max="10499" width="19.5703125" style="2" customWidth="1"/>
    <col min="10500" max="10500" width="19.85546875" style="2" customWidth="1"/>
    <col min="10501" max="10752" width="9.140625" style="2"/>
    <col min="10753" max="10753" width="7.85546875" style="2" customWidth="1"/>
    <col min="10754" max="10754" width="39.85546875" style="2" customWidth="1"/>
    <col min="10755" max="10755" width="19.5703125" style="2" customWidth="1"/>
    <col min="10756" max="10756" width="19.85546875" style="2" customWidth="1"/>
    <col min="10757" max="11008" width="9.140625" style="2"/>
    <col min="11009" max="11009" width="7.85546875" style="2" customWidth="1"/>
    <col min="11010" max="11010" width="39.85546875" style="2" customWidth="1"/>
    <col min="11011" max="11011" width="19.5703125" style="2" customWidth="1"/>
    <col min="11012" max="11012" width="19.85546875" style="2" customWidth="1"/>
    <col min="11013" max="11264" width="9.140625" style="2"/>
    <col min="11265" max="11265" width="7.85546875" style="2" customWidth="1"/>
    <col min="11266" max="11266" width="39.85546875" style="2" customWidth="1"/>
    <col min="11267" max="11267" width="19.5703125" style="2" customWidth="1"/>
    <col min="11268" max="11268" width="19.85546875" style="2" customWidth="1"/>
    <col min="11269" max="11520" width="9.140625" style="2"/>
    <col min="11521" max="11521" width="7.85546875" style="2" customWidth="1"/>
    <col min="11522" max="11522" width="39.85546875" style="2" customWidth="1"/>
    <col min="11523" max="11523" width="19.5703125" style="2" customWidth="1"/>
    <col min="11524" max="11524" width="19.85546875" style="2" customWidth="1"/>
    <col min="11525" max="11776" width="9.140625" style="2"/>
    <col min="11777" max="11777" width="7.85546875" style="2" customWidth="1"/>
    <col min="11778" max="11778" width="39.85546875" style="2" customWidth="1"/>
    <col min="11779" max="11779" width="19.5703125" style="2" customWidth="1"/>
    <col min="11780" max="11780" width="19.85546875" style="2" customWidth="1"/>
    <col min="11781" max="12032" width="9.140625" style="2"/>
    <col min="12033" max="12033" width="7.85546875" style="2" customWidth="1"/>
    <col min="12034" max="12034" width="39.85546875" style="2" customWidth="1"/>
    <col min="12035" max="12035" width="19.5703125" style="2" customWidth="1"/>
    <col min="12036" max="12036" width="19.85546875" style="2" customWidth="1"/>
    <col min="12037" max="12288" width="9.140625" style="2"/>
    <col min="12289" max="12289" width="7.85546875" style="2" customWidth="1"/>
    <col min="12290" max="12290" width="39.85546875" style="2" customWidth="1"/>
    <col min="12291" max="12291" width="19.5703125" style="2" customWidth="1"/>
    <col min="12292" max="12292" width="19.85546875" style="2" customWidth="1"/>
    <col min="12293" max="12544" width="9.140625" style="2"/>
    <col min="12545" max="12545" width="7.85546875" style="2" customWidth="1"/>
    <col min="12546" max="12546" width="39.85546875" style="2" customWidth="1"/>
    <col min="12547" max="12547" width="19.5703125" style="2" customWidth="1"/>
    <col min="12548" max="12548" width="19.85546875" style="2" customWidth="1"/>
    <col min="12549" max="12800" width="9.140625" style="2"/>
    <col min="12801" max="12801" width="7.85546875" style="2" customWidth="1"/>
    <col min="12802" max="12802" width="39.85546875" style="2" customWidth="1"/>
    <col min="12803" max="12803" width="19.5703125" style="2" customWidth="1"/>
    <col min="12804" max="12804" width="19.85546875" style="2" customWidth="1"/>
    <col min="12805" max="13056" width="9.140625" style="2"/>
    <col min="13057" max="13057" width="7.85546875" style="2" customWidth="1"/>
    <col min="13058" max="13058" width="39.85546875" style="2" customWidth="1"/>
    <col min="13059" max="13059" width="19.5703125" style="2" customWidth="1"/>
    <col min="13060" max="13060" width="19.85546875" style="2" customWidth="1"/>
    <col min="13061" max="13312" width="9.140625" style="2"/>
    <col min="13313" max="13313" width="7.85546875" style="2" customWidth="1"/>
    <col min="13314" max="13314" width="39.85546875" style="2" customWidth="1"/>
    <col min="13315" max="13315" width="19.5703125" style="2" customWidth="1"/>
    <col min="13316" max="13316" width="19.85546875" style="2" customWidth="1"/>
    <col min="13317" max="13568" width="9.140625" style="2"/>
    <col min="13569" max="13569" width="7.85546875" style="2" customWidth="1"/>
    <col min="13570" max="13570" width="39.85546875" style="2" customWidth="1"/>
    <col min="13571" max="13571" width="19.5703125" style="2" customWidth="1"/>
    <col min="13572" max="13572" width="19.85546875" style="2" customWidth="1"/>
    <col min="13573" max="13824" width="9.140625" style="2"/>
    <col min="13825" max="13825" width="7.85546875" style="2" customWidth="1"/>
    <col min="13826" max="13826" width="39.85546875" style="2" customWidth="1"/>
    <col min="13827" max="13827" width="19.5703125" style="2" customWidth="1"/>
    <col min="13828" max="13828" width="19.85546875" style="2" customWidth="1"/>
    <col min="13829" max="14080" width="9.140625" style="2"/>
    <col min="14081" max="14081" width="7.85546875" style="2" customWidth="1"/>
    <col min="14082" max="14082" width="39.85546875" style="2" customWidth="1"/>
    <col min="14083" max="14083" width="19.5703125" style="2" customWidth="1"/>
    <col min="14084" max="14084" width="19.85546875" style="2" customWidth="1"/>
    <col min="14085" max="14336" width="9.140625" style="2"/>
    <col min="14337" max="14337" width="7.85546875" style="2" customWidth="1"/>
    <col min="14338" max="14338" width="39.85546875" style="2" customWidth="1"/>
    <col min="14339" max="14339" width="19.5703125" style="2" customWidth="1"/>
    <col min="14340" max="14340" width="19.85546875" style="2" customWidth="1"/>
    <col min="14341" max="14592" width="9.140625" style="2"/>
    <col min="14593" max="14593" width="7.85546875" style="2" customWidth="1"/>
    <col min="14594" max="14594" width="39.85546875" style="2" customWidth="1"/>
    <col min="14595" max="14595" width="19.5703125" style="2" customWidth="1"/>
    <col min="14596" max="14596" width="19.85546875" style="2" customWidth="1"/>
    <col min="14597" max="14848" width="9.140625" style="2"/>
    <col min="14849" max="14849" width="7.85546875" style="2" customWidth="1"/>
    <col min="14850" max="14850" width="39.85546875" style="2" customWidth="1"/>
    <col min="14851" max="14851" width="19.5703125" style="2" customWidth="1"/>
    <col min="14852" max="14852" width="19.85546875" style="2" customWidth="1"/>
    <col min="14853" max="15104" width="9.140625" style="2"/>
    <col min="15105" max="15105" width="7.85546875" style="2" customWidth="1"/>
    <col min="15106" max="15106" width="39.85546875" style="2" customWidth="1"/>
    <col min="15107" max="15107" width="19.5703125" style="2" customWidth="1"/>
    <col min="15108" max="15108" width="19.85546875" style="2" customWidth="1"/>
    <col min="15109" max="15360" width="9.140625" style="2"/>
    <col min="15361" max="15361" width="7.85546875" style="2" customWidth="1"/>
    <col min="15362" max="15362" width="39.85546875" style="2" customWidth="1"/>
    <col min="15363" max="15363" width="19.5703125" style="2" customWidth="1"/>
    <col min="15364" max="15364" width="19.85546875" style="2" customWidth="1"/>
    <col min="15365" max="15616" width="9.140625" style="2"/>
    <col min="15617" max="15617" width="7.85546875" style="2" customWidth="1"/>
    <col min="15618" max="15618" width="39.85546875" style="2" customWidth="1"/>
    <col min="15619" max="15619" width="19.5703125" style="2" customWidth="1"/>
    <col min="15620" max="15620" width="19.85546875" style="2" customWidth="1"/>
    <col min="15621" max="15872" width="9.140625" style="2"/>
    <col min="15873" max="15873" width="7.85546875" style="2" customWidth="1"/>
    <col min="15874" max="15874" width="39.85546875" style="2" customWidth="1"/>
    <col min="15875" max="15875" width="19.5703125" style="2" customWidth="1"/>
    <col min="15876" max="15876" width="19.85546875" style="2" customWidth="1"/>
    <col min="15877" max="16128" width="9.140625" style="2"/>
    <col min="16129" max="16129" width="7.85546875" style="2" customWidth="1"/>
    <col min="16130" max="16130" width="39.85546875" style="2" customWidth="1"/>
    <col min="16131" max="16131" width="19.5703125" style="2" customWidth="1"/>
    <col min="16132" max="16132" width="19.85546875" style="2" customWidth="1"/>
    <col min="16133" max="16384" width="9.140625" style="2"/>
  </cols>
  <sheetData>
    <row r="2" spans="1:4" ht="23.1" customHeight="1" x14ac:dyDescent="0.25">
      <c r="A2" s="1" t="s">
        <v>0</v>
      </c>
      <c r="B2" s="1"/>
      <c r="C2" s="1"/>
      <c r="D2" s="1"/>
    </row>
    <row r="3" spans="1:4" ht="23.1" customHeight="1" x14ac:dyDescent="0.25">
      <c r="A3" s="3" t="s">
        <v>1</v>
      </c>
      <c r="B3" s="3"/>
      <c r="C3" s="4"/>
      <c r="D3" s="5" t="s">
        <v>295</v>
      </c>
    </row>
    <row r="4" spans="1:4" ht="23.1" customHeight="1" x14ac:dyDescent="0.25">
      <c r="A4" s="6" t="s">
        <v>2</v>
      </c>
      <c r="B4" s="6"/>
      <c r="C4" s="4"/>
      <c r="D4" s="7" t="s">
        <v>3</v>
      </c>
    </row>
    <row r="5" spans="1:4" ht="12.2" customHeight="1" x14ac:dyDescent="0.25"/>
    <row r="6" spans="1:4" ht="11.45" customHeight="1" x14ac:dyDescent="0.25">
      <c r="A6" s="9" t="s">
        <v>4</v>
      </c>
      <c r="B6" s="9" t="s">
        <v>5</v>
      </c>
      <c r="C6" s="10" t="s">
        <v>6</v>
      </c>
      <c r="D6" s="11"/>
    </row>
    <row r="7" spans="1:4" ht="11.45" customHeight="1" x14ac:dyDescent="0.25">
      <c r="A7" s="12"/>
      <c r="B7" s="12"/>
      <c r="C7" s="13" t="s">
        <v>7</v>
      </c>
      <c r="D7" s="14" t="s">
        <v>296</v>
      </c>
    </row>
    <row r="8" spans="1:4" ht="11.45" customHeight="1" x14ac:dyDescent="0.25">
      <c r="A8" s="15" t="s">
        <v>8</v>
      </c>
      <c r="B8" s="15" t="s">
        <v>9</v>
      </c>
      <c r="C8" s="15" t="s">
        <v>10</v>
      </c>
      <c r="D8" s="16" t="s">
        <v>11</v>
      </c>
    </row>
    <row r="9" spans="1:4" ht="14.25" customHeight="1" x14ac:dyDescent="0.25">
      <c r="A9" s="17" t="s">
        <v>10</v>
      </c>
      <c r="B9" s="18" t="s">
        <v>12</v>
      </c>
      <c r="C9" s="19"/>
      <c r="D9" s="20"/>
    </row>
    <row r="10" spans="1:4" ht="14.25" customHeight="1" x14ac:dyDescent="0.25">
      <c r="A10" s="21" t="s">
        <v>13</v>
      </c>
      <c r="B10" s="18" t="s">
        <v>14</v>
      </c>
      <c r="C10" s="19"/>
      <c r="D10" s="20"/>
    </row>
    <row r="11" spans="1:4" ht="14.25" customHeight="1" x14ac:dyDescent="0.25">
      <c r="A11" s="21" t="s">
        <v>15</v>
      </c>
      <c r="B11" s="22" t="s">
        <v>16</v>
      </c>
      <c r="C11" s="23">
        <v>214678628.56999999</v>
      </c>
      <c r="D11" s="23">
        <v>274732919.92000002</v>
      </c>
    </row>
    <row r="12" spans="1:4" ht="14.25" customHeight="1" x14ac:dyDescent="0.25">
      <c r="A12" s="21" t="s">
        <v>17</v>
      </c>
      <c r="B12" s="22" t="s">
        <v>18</v>
      </c>
      <c r="C12" s="23">
        <v>50098424241.790001</v>
      </c>
      <c r="D12" s="23">
        <v>58804789099.769997</v>
      </c>
    </row>
    <row r="13" spans="1:4" ht="14.25" customHeight="1" x14ac:dyDescent="0.25">
      <c r="A13" s="21" t="s">
        <v>19</v>
      </c>
      <c r="B13" s="22" t="s">
        <v>20</v>
      </c>
      <c r="C13" s="23">
        <v>1334099061.03</v>
      </c>
      <c r="D13" s="23">
        <v>1212403246.3800001</v>
      </c>
    </row>
    <row r="14" spans="1:4" ht="14.25" customHeight="1" x14ac:dyDescent="0.25">
      <c r="A14" s="21" t="s">
        <v>21</v>
      </c>
      <c r="B14" s="22" t="s">
        <v>22</v>
      </c>
      <c r="C14" s="23">
        <v>2692469934.9899998</v>
      </c>
      <c r="D14" s="23">
        <v>4279707961.5799999</v>
      </c>
    </row>
    <row r="15" spans="1:4" ht="14.25" customHeight="1" x14ac:dyDescent="0.25">
      <c r="A15" s="21" t="s">
        <v>23</v>
      </c>
      <c r="B15" s="22" t="s">
        <v>24</v>
      </c>
      <c r="C15" s="23"/>
      <c r="D15" s="23"/>
    </row>
    <row r="16" spans="1:4" ht="14.25" customHeight="1" x14ac:dyDescent="0.25">
      <c r="A16" s="21" t="s">
        <v>25</v>
      </c>
      <c r="B16" s="22" t="s">
        <v>26</v>
      </c>
      <c r="C16" s="23">
        <v>21100065565.02</v>
      </c>
      <c r="D16" s="23">
        <v>19596535029.5</v>
      </c>
    </row>
    <row r="17" spans="1:4" ht="14.25" customHeight="1" x14ac:dyDescent="0.25">
      <c r="A17" s="21" t="s">
        <v>27</v>
      </c>
      <c r="B17" s="22" t="s">
        <v>28</v>
      </c>
      <c r="C17" s="23">
        <v>1785645843.6800001</v>
      </c>
      <c r="D17" s="23">
        <v>2282795734.4200001</v>
      </c>
    </row>
    <row r="18" spans="1:4" ht="14.25" customHeight="1" x14ac:dyDescent="0.25">
      <c r="A18" s="21" t="s">
        <v>29</v>
      </c>
      <c r="B18" s="22" t="s">
        <v>30</v>
      </c>
      <c r="C18" s="23"/>
      <c r="D18" s="23"/>
    </row>
    <row r="19" spans="1:4" ht="14.25" customHeight="1" x14ac:dyDescent="0.25">
      <c r="A19" s="21" t="s">
        <v>31</v>
      </c>
      <c r="B19" s="22" t="s">
        <v>32</v>
      </c>
      <c r="C19" s="20"/>
      <c r="D19" s="20"/>
    </row>
    <row r="20" spans="1:4" ht="14.25" customHeight="1" x14ac:dyDescent="0.25">
      <c r="A20" s="21" t="s">
        <v>33</v>
      </c>
      <c r="B20" s="22" t="s">
        <v>34</v>
      </c>
      <c r="C20" s="20"/>
      <c r="D20" s="20"/>
    </row>
    <row r="21" spans="1:4" ht="14.25" customHeight="1" x14ac:dyDescent="0.25">
      <c r="A21" s="21" t="s">
        <v>35</v>
      </c>
      <c r="B21" s="18" t="s">
        <v>36</v>
      </c>
      <c r="C21" s="20">
        <f>SUM(C11:C20)</f>
        <v>77225383275.079987</v>
      </c>
      <c r="D21" s="20">
        <f>SUM(D11:D20)</f>
        <v>86450963991.569992</v>
      </c>
    </row>
    <row r="22" spans="1:4" ht="14.25" customHeight="1" x14ac:dyDescent="0.25">
      <c r="A22" s="21" t="s">
        <v>37</v>
      </c>
      <c r="B22" s="18" t="s">
        <v>38</v>
      </c>
      <c r="C22" s="20"/>
      <c r="D22" s="20"/>
    </row>
    <row r="23" spans="1:4" ht="14.25" customHeight="1" x14ac:dyDescent="0.25">
      <c r="A23" s="21" t="s">
        <v>39</v>
      </c>
      <c r="B23" s="22" t="s">
        <v>40</v>
      </c>
      <c r="C23" s="23">
        <v>15433045124.34</v>
      </c>
      <c r="D23" s="23">
        <v>15042776077.799999</v>
      </c>
    </row>
    <row r="24" spans="1:4" ht="14.25" customHeight="1" x14ac:dyDescent="0.25">
      <c r="A24" s="21" t="s">
        <v>41</v>
      </c>
      <c r="B24" s="22" t="s">
        <v>42</v>
      </c>
      <c r="C24" s="23">
        <v>12626766.880000001</v>
      </c>
      <c r="D24" s="23">
        <v>6476716.8799999999</v>
      </c>
    </row>
    <row r="25" spans="1:4" ht="14.25" customHeight="1" x14ac:dyDescent="0.25">
      <c r="A25" s="21" t="s">
        <v>43</v>
      </c>
      <c r="B25" s="22" t="s">
        <v>44</v>
      </c>
      <c r="C25" s="23"/>
      <c r="D25" s="23"/>
    </row>
    <row r="26" spans="1:4" ht="14.25" customHeight="1" x14ac:dyDescent="0.25">
      <c r="A26" s="21" t="s">
        <v>45</v>
      </c>
      <c r="B26" s="22" t="s">
        <v>46</v>
      </c>
      <c r="C26" s="23">
        <v>3684471654.9000001</v>
      </c>
      <c r="D26" s="23">
        <v>3684471654.9000001</v>
      </c>
    </row>
    <row r="27" spans="1:4" ht="14.25" customHeight="1" x14ac:dyDescent="0.25">
      <c r="A27" s="21" t="s">
        <v>47</v>
      </c>
      <c r="B27" s="22" t="s">
        <v>48</v>
      </c>
      <c r="C27" s="20"/>
      <c r="D27" s="20"/>
    </row>
    <row r="28" spans="1:4" ht="14.25" customHeight="1" x14ac:dyDescent="0.25">
      <c r="A28" s="21" t="s">
        <v>25</v>
      </c>
      <c r="B28" s="22" t="s">
        <v>49</v>
      </c>
      <c r="C28" s="20"/>
      <c r="D28" s="20"/>
    </row>
    <row r="29" spans="1:4" ht="21" customHeight="1" x14ac:dyDescent="0.25">
      <c r="A29" s="21" t="s">
        <v>27</v>
      </c>
      <c r="B29" s="22" t="s">
        <v>50</v>
      </c>
      <c r="C29" s="20"/>
      <c r="D29" s="20"/>
    </row>
    <row r="30" spans="1:4" ht="14.25" customHeight="1" x14ac:dyDescent="0.25">
      <c r="A30" s="21" t="s">
        <v>51</v>
      </c>
      <c r="B30" s="22" t="s">
        <v>52</v>
      </c>
      <c r="C30" s="20"/>
      <c r="D30" s="20"/>
    </row>
    <row r="31" spans="1:4" ht="14.25" customHeight="1" x14ac:dyDescent="0.25">
      <c r="A31" s="21" t="s">
        <v>53</v>
      </c>
      <c r="B31" s="22" t="s">
        <v>34</v>
      </c>
      <c r="C31" s="20"/>
      <c r="D31" s="20"/>
    </row>
    <row r="32" spans="1:4" ht="14.25" customHeight="1" x14ac:dyDescent="0.25">
      <c r="A32" s="21" t="s">
        <v>54</v>
      </c>
      <c r="B32" s="18" t="s">
        <v>55</v>
      </c>
      <c r="C32" s="20">
        <f>SUM(C23:C31)</f>
        <v>19130143546.119999</v>
      </c>
      <c r="D32" s="20">
        <f>SUM(D23:D31)</f>
        <v>18733724449.579998</v>
      </c>
    </row>
    <row r="33" spans="1:4" ht="14.25" customHeight="1" x14ac:dyDescent="0.25">
      <c r="A33" s="21" t="s">
        <v>56</v>
      </c>
      <c r="B33" s="18" t="s">
        <v>57</v>
      </c>
      <c r="C33" s="26">
        <f>+C21+C32</f>
        <v>96355526821.199982</v>
      </c>
      <c r="D33" s="27">
        <f>+D21+D32</f>
        <v>105184688441.14999</v>
      </c>
    </row>
    <row r="34" spans="1:4" ht="14.25" customHeight="1" x14ac:dyDescent="0.25">
      <c r="A34" s="21" t="s">
        <v>11</v>
      </c>
      <c r="B34" s="18" t="s">
        <v>58</v>
      </c>
      <c r="C34" s="25"/>
      <c r="D34" s="20"/>
    </row>
    <row r="35" spans="1:4" ht="14.25" customHeight="1" x14ac:dyDescent="0.25">
      <c r="A35" s="21" t="s">
        <v>59</v>
      </c>
      <c r="B35" s="18" t="s">
        <v>60</v>
      </c>
      <c r="C35" s="25"/>
      <c r="D35" s="20"/>
    </row>
    <row r="36" spans="1:4" ht="14.25" customHeight="1" x14ac:dyDescent="0.25">
      <c r="A36" s="21" t="s">
        <v>61</v>
      </c>
      <c r="B36" s="18" t="s">
        <v>62</v>
      </c>
      <c r="C36" s="25"/>
      <c r="D36" s="20"/>
    </row>
    <row r="37" spans="1:4" ht="14.25" customHeight="1" x14ac:dyDescent="0.25">
      <c r="A37" s="21" t="s">
        <v>63</v>
      </c>
      <c r="B37" s="22" t="s">
        <v>64</v>
      </c>
      <c r="C37" s="23">
        <v>35811166561.650002</v>
      </c>
      <c r="D37" s="23">
        <v>33111194008.16</v>
      </c>
    </row>
    <row r="38" spans="1:4" ht="14.25" customHeight="1" x14ac:dyDescent="0.25">
      <c r="A38" s="21" t="s">
        <v>65</v>
      </c>
      <c r="B38" s="22" t="s">
        <v>66</v>
      </c>
      <c r="C38" s="23">
        <v>86848890</v>
      </c>
      <c r="D38" s="23">
        <v>105655990</v>
      </c>
    </row>
    <row r="39" spans="1:4" ht="14.25" customHeight="1" x14ac:dyDescent="0.25">
      <c r="A39" s="21" t="s">
        <v>67</v>
      </c>
      <c r="B39" s="22" t="s">
        <v>68</v>
      </c>
      <c r="C39" s="23">
        <v>562450302.33000004</v>
      </c>
      <c r="D39" s="23">
        <v>118197164.72</v>
      </c>
    </row>
    <row r="40" spans="1:4" ht="14.25" customHeight="1" x14ac:dyDescent="0.25">
      <c r="A40" s="21" t="s">
        <v>69</v>
      </c>
      <c r="B40" s="28" t="s">
        <v>70</v>
      </c>
      <c r="C40" s="23">
        <v>0</v>
      </c>
      <c r="D40" s="23">
        <v>0</v>
      </c>
    </row>
    <row r="41" spans="1:4" ht="14.25" customHeight="1" x14ac:dyDescent="0.25">
      <c r="A41" s="21" t="s">
        <v>71</v>
      </c>
      <c r="B41" s="28" t="s">
        <v>72</v>
      </c>
      <c r="C41" s="23">
        <v>1800000000</v>
      </c>
      <c r="D41" s="23">
        <v>13932000000</v>
      </c>
    </row>
    <row r="42" spans="1:4" ht="14.25" customHeight="1" x14ac:dyDescent="0.25">
      <c r="A42" s="21" t="s">
        <v>73</v>
      </c>
      <c r="B42" s="28" t="s">
        <v>74</v>
      </c>
      <c r="C42" s="23"/>
      <c r="D42" s="23"/>
    </row>
    <row r="43" spans="1:4" ht="14.25" customHeight="1" x14ac:dyDescent="0.25">
      <c r="A43" s="21" t="s">
        <v>75</v>
      </c>
      <c r="B43" s="28" t="s">
        <v>76</v>
      </c>
      <c r="C43" s="23">
        <v>175130700</v>
      </c>
      <c r="D43" s="23">
        <v>175130700</v>
      </c>
    </row>
    <row r="44" spans="1:4" ht="14.25" customHeight="1" x14ac:dyDescent="0.25">
      <c r="A44" s="21" t="s">
        <v>77</v>
      </c>
      <c r="B44" s="28" t="s">
        <v>78</v>
      </c>
      <c r="C44" s="23">
        <v>6190695976.9099998</v>
      </c>
      <c r="D44" s="23">
        <v>5944294101.0799999</v>
      </c>
    </row>
    <row r="45" spans="1:4" ht="14.25" customHeight="1" x14ac:dyDescent="0.25">
      <c r="A45" s="21" t="s">
        <v>79</v>
      </c>
      <c r="B45" s="28" t="s">
        <v>80</v>
      </c>
      <c r="C45" s="23"/>
      <c r="D45" s="23"/>
    </row>
    <row r="46" spans="1:4" ht="14.25" customHeight="1" x14ac:dyDescent="0.25">
      <c r="A46" s="21" t="s">
        <v>81</v>
      </c>
      <c r="B46" s="28" t="s">
        <v>82</v>
      </c>
      <c r="C46" s="20"/>
      <c r="D46" s="20"/>
    </row>
    <row r="47" spans="1:4" ht="25.5" customHeight="1" x14ac:dyDescent="0.25">
      <c r="A47" s="21" t="s">
        <v>83</v>
      </c>
      <c r="B47" s="28" t="s">
        <v>84</v>
      </c>
      <c r="C47" s="20"/>
      <c r="D47" s="20"/>
    </row>
    <row r="48" spans="1:4" ht="14.25" customHeight="1" x14ac:dyDescent="0.25">
      <c r="A48" s="21" t="s">
        <v>85</v>
      </c>
      <c r="B48" s="28" t="s">
        <v>34</v>
      </c>
      <c r="C48" s="20"/>
      <c r="D48" s="20"/>
    </row>
    <row r="49" spans="1:4" ht="14.25" customHeight="1" x14ac:dyDescent="0.25">
      <c r="A49" s="21" t="s">
        <v>86</v>
      </c>
      <c r="B49" s="30" t="s">
        <v>87</v>
      </c>
      <c r="C49" s="29">
        <f>SUM(C37:C48)</f>
        <v>44626292430.889999</v>
      </c>
      <c r="D49" s="20">
        <f>SUM(D37:D48)</f>
        <v>53386471963.960007</v>
      </c>
    </row>
    <row r="50" spans="1:4" ht="14.25" customHeight="1" x14ac:dyDescent="0.25">
      <c r="A50" s="21" t="s">
        <v>88</v>
      </c>
      <c r="B50" s="30" t="s">
        <v>89</v>
      </c>
      <c r="C50" s="31"/>
      <c r="D50" s="20"/>
    </row>
    <row r="51" spans="1:4" ht="14.25" customHeight="1" x14ac:dyDescent="0.25">
      <c r="A51" s="21" t="s">
        <v>90</v>
      </c>
      <c r="B51" s="28" t="s">
        <v>91</v>
      </c>
      <c r="C51" s="31"/>
      <c r="D51" s="20"/>
    </row>
    <row r="52" spans="1:4" ht="14.25" customHeight="1" x14ac:dyDescent="0.25">
      <c r="A52" s="21" t="s">
        <v>92</v>
      </c>
      <c r="B52" s="28" t="s">
        <v>93</v>
      </c>
      <c r="C52" s="31"/>
      <c r="D52" s="20"/>
    </row>
    <row r="53" spans="1:4" ht="14.25" customHeight="1" x14ac:dyDescent="0.25">
      <c r="A53" s="21" t="s">
        <v>94</v>
      </c>
      <c r="B53" s="28" t="s">
        <v>95</v>
      </c>
      <c r="C53" s="31"/>
      <c r="D53" s="20"/>
    </row>
    <row r="54" spans="1:4" ht="14.25" customHeight="1" x14ac:dyDescent="0.25">
      <c r="A54" s="21" t="s">
        <v>96</v>
      </c>
      <c r="B54" s="28" t="s">
        <v>97</v>
      </c>
      <c r="C54" s="31"/>
      <c r="D54" s="20"/>
    </row>
    <row r="55" spans="1:4" ht="14.25" customHeight="1" x14ac:dyDescent="0.25">
      <c r="A55" s="21" t="s">
        <v>98</v>
      </c>
      <c r="B55" s="28" t="s">
        <v>34</v>
      </c>
      <c r="C55" s="31"/>
      <c r="D55" s="20"/>
    </row>
    <row r="56" spans="1:4" ht="14.25" customHeight="1" x14ac:dyDescent="0.25">
      <c r="A56" s="21" t="s">
        <v>99</v>
      </c>
      <c r="B56" s="30" t="s">
        <v>100</v>
      </c>
      <c r="C56" s="31"/>
      <c r="D56" s="20"/>
    </row>
    <row r="57" spans="1:4" ht="14.25" customHeight="1" x14ac:dyDescent="0.25">
      <c r="A57" s="21" t="s">
        <v>101</v>
      </c>
      <c r="B57" s="30" t="s">
        <v>102</v>
      </c>
      <c r="C57" s="29">
        <f>+C49+C56</f>
        <v>44626292430.889999</v>
      </c>
      <c r="D57" s="20">
        <f>+D49+D56</f>
        <v>53386471963.960007</v>
      </c>
    </row>
    <row r="58" spans="1:4" ht="14.25" customHeight="1" x14ac:dyDescent="0.25">
      <c r="A58" s="21" t="s">
        <v>103</v>
      </c>
      <c r="B58" s="30" t="s">
        <v>104</v>
      </c>
      <c r="C58" s="31"/>
      <c r="D58" s="20"/>
    </row>
    <row r="59" spans="1:4" ht="14.25" customHeight="1" x14ac:dyDescent="0.25">
      <c r="A59" s="21" t="s">
        <v>34</v>
      </c>
      <c r="B59" s="28" t="s">
        <v>105</v>
      </c>
      <c r="C59" s="31"/>
      <c r="D59" s="20"/>
    </row>
    <row r="60" spans="1:4" ht="14.25" customHeight="1" x14ac:dyDescent="0.25">
      <c r="A60" s="21" t="s">
        <v>106</v>
      </c>
      <c r="B60" s="28" t="s">
        <v>107</v>
      </c>
      <c r="C60" s="29"/>
      <c r="D60" s="20"/>
    </row>
    <row r="61" spans="1:4" ht="14.25" customHeight="1" x14ac:dyDescent="0.25">
      <c r="A61" s="21" t="s">
        <v>108</v>
      </c>
      <c r="B61" s="28" t="s">
        <v>109</v>
      </c>
      <c r="C61" s="29"/>
      <c r="D61" s="20"/>
    </row>
    <row r="62" spans="1:4" ht="14.25" customHeight="1" x14ac:dyDescent="0.25">
      <c r="A62" s="21" t="s">
        <v>110</v>
      </c>
      <c r="B62" s="28" t="s">
        <v>111</v>
      </c>
      <c r="C62" s="23">
        <v>136820600</v>
      </c>
      <c r="D62" s="23">
        <v>136820600</v>
      </c>
    </row>
    <row r="63" spans="1:4" ht="14.25" customHeight="1" x14ac:dyDescent="0.25">
      <c r="A63" s="21" t="s">
        <v>112</v>
      </c>
      <c r="B63" s="28" t="s">
        <v>113</v>
      </c>
      <c r="C63" s="23"/>
      <c r="D63" s="23"/>
    </row>
    <row r="64" spans="1:4" ht="14.25" customHeight="1" x14ac:dyDescent="0.25">
      <c r="A64" s="21" t="s">
        <v>114</v>
      </c>
      <c r="B64" s="28" t="s">
        <v>115</v>
      </c>
      <c r="C64" s="23"/>
      <c r="D64" s="23"/>
    </row>
    <row r="65" spans="1:7" ht="14.25" customHeight="1" x14ac:dyDescent="0.25">
      <c r="A65" s="21" t="s">
        <v>116</v>
      </c>
      <c r="B65" s="28" t="s">
        <v>117</v>
      </c>
      <c r="C65" s="23">
        <v>3133970473.1999998</v>
      </c>
      <c r="D65" s="23">
        <v>3133970473.1999998</v>
      </c>
    </row>
    <row r="66" spans="1:7" ht="14.25" customHeight="1" x14ac:dyDescent="0.25">
      <c r="A66" s="21" t="s">
        <v>118</v>
      </c>
      <c r="B66" s="28" t="s">
        <v>119</v>
      </c>
      <c r="C66" s="23"/>
      <c r="D66" s="23"/>
    </row>
    <row r="67" spans="1:7" ht="14.25" customHeight="1" x14ac:dyDescent="0.25">
      <c r="A67" s="21" t="s">
        <v>120</v>
      </c>
      <c r="B67" s="28" t="s">
        <v>121</v>
      </c>
      <c r="C67" s="23">
        <v>369792723.80000001</v>
      </c>
      <c r="D67" s="23">
        <v>365292723.80000001</v>
      </c>
    </row>
    <row r="68" spans="1:7" ht="14.25" customHeight="1" x14ac:dyDescent="0.25">
      <c r="A68" s="21" t="s">
        <v>122</v>
      </c>
      <c r="B68" s="28" t="s">
        <v>123</v>
      </c>
      <c r="C68" s="23">
        <v>48088650593.309998</v>
      </c>
      <c r="D68" s="23">
        <v>48162132680.190002</v>
      </c>
      <c r="G68" s="34"/>
    </row>
    <row r="69" spans="1:7" ht="14.25" customHeight="1" x14ac:dyDescent="0.25">
      <c r="A69" s="21" t="s">
        <v>124</v>
      </c>
      <c r="B69" s="28" t="s">
        <v>34</v>
      </c>
      <c r="C69" s="29"/>
      <c r="D69" s="32"/>
    </row>
    <row r="70" spans="1:7" ht="14.25" customHeight="1" x14ac:dyDescent="0.25">
      <c r="A70" s="21" t="s">
        <v>125</v>
      </c>
      <c r="B70" s="30" t="s">
        <v>126</v>
      </c>
      <c r="C70" s="29">
        <f>SUM(C60:C69)</f>
        <v>51729234390.309998</v>
      </c>
      <c r="D70" s="32">
        <f>SUM(D62:D69)</f>
        <v>51798216477.190002</v>
      </c>
    </row>
    <row r="71" spans="1:7" ht="14.25" customHeight="1" x14ac:dyDescent="0.25">
      <c r="A71" s="21" t="s">
        <v>127</v>
      </c>
      <c r="B71" s="30" t="s">
        <v>128</v>
      </c>
      <c r="C71" s="33">
        <f>+C57+C70</f>
        <v>96355526821.199997</v>
      </c>
      <c r="D71" s="27">
        <f>+D57+D70</f>
        <v>105184688441.15001</v>
      </c>
      <c r="F71" s="34">
        <f>+C33-C71</f>
        <v>0</v>
      </c>
      <c r="G71" s="34">
        <f>+D33-D71</f>
        <v>0</v>
      </c>
    </row>
    <row r="72" spans="1:7" ht="14.25" customHeight="1" x14ac:dyDescent="0.25">
      <c r="G72" s="8"/>
    </row>
    <row r="73" spans="1:7" x14ac:dyDescent="0.25">
      <c r="B73" s="35" t="s">
        <v>129</v>
      </c>
      <c r="C73" s="36"/>
      <c r="D73" s="7"/>
      <c r="G73" s="34"/>
    </row>
    <row r="74" spans="1:7" x14ac:dyDescent="0.25">
      <c r="B74" s="37" t="s">
        <v>130</v>
      </c>
      <c r="C74" s="38"/>
      <c r="D74" s="39"/>
    </row>
  </sheetData>
  <mergeCells count="6">
    <mergeCell ref="A2:D2"/>
    <mergeCell ref="A3:B3"/>
    <mergeCell ref="A4:B4"/>
    <mergeCell ref="A6:A7"/>
    <mergeCell ref="B6:B7"/>
    <mergeCell ref="C6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AC7FC-C3D5-4984-B64C-816A57FFCF83}">
  <dimension ref="B1:G36"/>
  <sheetViews>
    <sheetView topLeftCell="A4" workbookViewId="0">
      <selection sqref="A1:E36"/>
    </sheetView>
  </sheetViews>
  <sheetFormatPr defaultRowHeight="15" x14ac:dyDescent="0.25"/>
  <cols>
    <col min="1" max="1" width="4.42578125" customWidth="1"/>
    <col min="2" max="2" width="9.140625" style="70"/>
    <col min="3" max="3" width="32.28515625" customWidth="1"/>
    <col min="4" max="4" width="19.5703125" customWidth="1"/>
    <col min="5" max="5" width="21.42578125" customWidth="1"/>
    <col min="7" max="7" width="31.85546875" customWidth="1"/>
    <col min="259" max="259" width="32.28515625" customWidth="1"/>
    <col min="260" max="260" width="22.85546875" customWidth="1"/>
    <col min="261" max="261" width="21.85546875" customWidth="1"/>
    <col min="515" max="515" width="32.28515625" customWidth="1"/>
    <col min="516" max="516" width="22.85546875" customWidth="1"/>
    <col min="517" max="517" width="21.85546875" customWidth="1"/>
    <col min="771" max="771" width="32.28515625" customWidth="1"/>
    <col min="772" max="772" width="22.85546875" customWidth="1"/>
    <col min="773" max="773" width="21.85546875" customWidth="1"/>
    <col min="1027" max="1027" width="32.28515625" customWidth="1"/>
    <col min="1028" max="1028" width="22.85546875" customWidth="1"/>
    <col min="1029" max="1029" width="21.85546875" customWidth="1"/>
    <col min="1283" max="1283" width="32.28515625" customWidth="1"/>
    <col min="1284" max="1284" width="22.85546875" customWidth="1"/>
    <col min="1285" max="1285" width="21.85546875" customWidth="1"/>
    <col min="1539" max="1539" width="32.28515625" customWidth="1"/>
    <col min="1540" max="1540" width="22.85546875" customWidth="1"/>
    <col min="1541" max="1541" width="21.85546875" customWidth="1"/>
    <col min="1795" max="1795" width="32.28515625" customWidth="1"/>
    <col min="1796" max="1796" width="22.85546875" customWidth="1"/>
    <col min="1797" max="1797" width="21.85546875" customWidth="1"/>
    <col min="2051" max="2051" width="32.28515625" customWidth="1"/>
    <col min="2052" max="2052" width="22.85546875" customWidth="1"/>
    <col min="2053" max="2053" width="21.85546875" customWidth="1"/>
    <col min="2307" max="2307" width="32.28515625" customWidth="1"/>
    <col min="2308" max="2308" width="22.85546875" customWidth="1"/>
    <col min="2309" max="2309" width="21.85546875" customWidth="1"/>
    <col min="2563" max="2563" width="32.28515625" customWidth="1"/>
    <col min="2564" max="2564" width="22.85546875" customWidth="1"/>
    <col min="2565" max="2565" width="21.85546875" customWidth="1"/>
    <col min="2819" max="2819" width="32.28515625" customWidth="1"/>
    <col min="2820" max="2820" width="22.85546875" customWidth="1"/>
    <col min="2821" max="2821" width="21.85546875" customWidth="1"/>
    <col min="3075" max="3075" width="32.28515625" customWidth="1"/>
    <col min="3076" max="3076" width="22.85546875" customWidth="1"/>
    <col min="3077" max="3077" width="21.85546875" customWidth="1"/>
    <col min="3331" max="3331" width="32.28515625" customWidth="1"/>
    <col min="3332" max="3332" width="22.85546875" customWidth="1"/>
    <col min="3333" max="3333" width="21.85546875" customWidth="1"/>
    <col min="3587" max="3587" width="32.28515625" customWidth="1"/>
    <col min="3588" max="3588" width="22.85546875" customWidth="1"/>
    <col min="3589" max="3589" width="21.85546875" customWidth="1"/>
    <col min="3843" max="3843" width="32.28515625" customWidth="1"/>
    <col min="3844" max="3844" width="22.85546875" customWidth="1"/>
    <col min="3845" max="3845" width="21.85546875" customWidth="1"/>
    <col min="4099" max="4099" width="32.28515625" customWidth="1"/>
    <col min="4100" max="4100" width="22.85546875" customWidth="1"/>
    <col min="4101" max="4101" width="21.85546875" customWidth="1"/>
    <col min="4355" max="4355" width="32.28515625" customWidth="1"/>
    <col min="4356" max="4356" width="22.85546875" customWidth="1"/>
    <col min="4357" max="4357" width="21.85546875" customWidth="1"/>
    <col min="4611" max="4611" width="32.28515625" customWidth="1"/>
    <col min="4612" max="4612" width="22.85546875" customWidth="1"/>
    <col min="4613" max="4613" width="21.85546875" customWidth="1"/>
    <col min="4867" max="4867" width="32.28515625" customWidth="1"/>
    <col min="4868" max="4868" width="22.85546875" customWidth="1"/>
    <col min="4869" max="4869" width="21.85546875" customWidth="1"/>
    <col min="5123" max="5123" width="32.28515625" customWidth="1"/>
    <col min="5124" max="5124" width="22.85546875" customWidth="1"/>
    <col min="5125" max="5125" width="21.85546875" customWidth="1"/>
    <col min="5379" max="5379" width="32.28515625" customWidth="1"/>
    <col min="5380" max="5380" width="22.85546875" customWidth="1"/>
    <col min="5381" max="5381" width="21.85546875" customWidth="1"/>
    <col min="5635" max="5635" width="32.28515625" customWidth="1"/>
    <col min="5636" max="5636" width="22.85546875" customWidth="1"/>
    <col min="5637" max="5637" width="21.85546875" customWidth="1"/>
    <col min="5891" max="5891" width="32.28515625" customWidth="1"/>
    <col min="5892" max="5892" width="22.85546875" customWidth="1"/>
    <col min="5893" max="5893" width="21.85546875" customWidth="1"/>
    <col min="6147" max="6147" width="32.28515625" customWidth="1"/>
    <col min="6148" max="6148" width="22.85546875" customWidth="1"/>
    <col min="6149" max="6149" width="21.85546875" customWidth="1"/>
    <col min="6403" max="6403" width="32.28515625" customWidth="1"/>
    <col min="6404" max="6404" width="22.85546875" customWidth="1"/>
    <col min="6405" max="6405" width="21.85546875" customWidth="1"/>
    <col min="6659" max="6659" width="32.28515625" customWidth="1"/>
    <col min="6660" max="6660" width="22.85546875" customWidth="1"/>
    <col min="6661" max="6661" width="21.85546875" customWidth="1"/>
    <col min="6915" max="6915" width="32.28515625" customWidth="1"/>
    <col min="6916" max="6916" width="22.85546875" customWidth="1"/>
    <col min="6917" max="6917" width="21.85546875" customWidth="1"/>
    <col min="7171" max="7171" width="32.28515625" customWidth="1"/>
    <col min="7172" max="7172" width="22.85546875" customWidth="1"/>
    <col min="7173" max="7173" width="21.85546875" customWidth="1"/>
    <col min="7427" max="7427" width="32.28515625" customWidth="1"/>
    <col min="7428" max="7428" width="22.85546875" customWidth="1"/>
    <col min="7429" max="7429" width="21.85546875" customWidth="1"/>
    <col min="7683" max="7683" width="32.28515625" customWidth="1"/>
    <col min="7684" max="7684" width="22.85546875" customWidth="1"/>
    <col min="7685" max="7685" width="21.85546875" customWidth="1"/>
    <col min="7939" max="7939" width="32.28515625" customWidth="1"/>
    <col min="7940" max="7940" width="22.85546875" customWidth="1"/>
    <col min="7941" max="7941" width="21.85546875" customWidth="1"/>
    <col min="8195" max="8195" width="32.28515625" customWidth="1"/>
    <col min="8196" max="8196" width="22.85546875" customWidth="1"/>
    <col min="8197" max="8197" width="21.85546875" customWidth="1"/>
    <col min="8451" max="8451" width="32.28515625" customWidth="1"/>
    <col min="8452" max="8452" width="22.85546875" customWidth="1"/>
    <col min="8453" max="8453" width="21.85546875" customWidth="1"/>
    <col min="8707" max="8707" width="32.28515625" customWidth="1"/>
    <col min="8708" max="8708" width="22.85546875" customWidth="1"/>
    <col min="8709" max="8709" width="21.85546875" customWidth="1"/>
    <col min="8963" max="8963" width="32.28515625" customWidth="1"/>
    <col min="8964" max="8964" width="22.85546875" customWidth="1"/>
    <col min="8965" max="8965" width="21.85546875" customWidth="1"/>
    <col min="9219" max="9219" width="32.28515625" customWidth="1"/>
    <col min="9220" max="9220" width="22.85546875" customWidth="1"/>
    <col min="9221" max="9221" width="21.85546875" customWidth="1"/>
    <col min="9475" max="9475" width="32.28515625" customWidth="1"/>
    <col min="9476" max="9476" width="22.85546875" customWidth="1"/>
    <col min="9477" max="9477" width="21.85546875" customWidth="1"/>
    <col min="9731" max="9731" width="32.28515625" customWidth="1"/>
    <col min="9732" max="9732" width="22.85546875" customWidth="1"/>
    <col min="9733" max="9733" width="21.85546875" customWidth="1"/>
    <col min="9987" max="9987" width="32.28515625" customWidth="1"/>
    <col min="9988" max="9988" width="22.85546875" customWidth="1"/>
    <col min="9989" max="9989" width="21.85546875" customWidth="1"/>
    <col min="10243" max="10243" width="32.28515625" customWidth="1"/>
    <col min="10244" max="10244" width="22.85546875" customWidth="1"/>
    <col min="10245" max="10245" width="21.85546875" customWidth="1"/>
    <col min="10499" max="10499" width="32.28515625" customWidth="1"/>
    <col min="10500" max="10500" width="22.85546875" customWidth="1"/>
    <col min="10501" max="10501" width="21.85546875" customWidth="1"/>
    <col min="10755" max="10755" width="32.28515625" customWidth="1"/>
    <col min="10756" max="10756" width="22.85546875" customWidth="1"/>
    <col min="10757" max="10757" width="21.85546875" customWidth="1"/>
    <col min="11011" max="11011" width="32.28515625" customWidth="1"/>
    <col min="11012" max="11012" width="22.85546875" customWidth="1"/>
    <col min="11013" max="11013" width="21.85546875" customWidth="1"/>
    <col min="11267" max="11267" width="32.28515625" customWidth="1"/>
    <col min="11268" max="11268" width="22.85546875" customWidth="1"/>
    <col min="11269" max="11269" width="21.85546875" customWidth="1"/>
    <col min="11523" max="11523" width="32.28515625" customWidth="1"/>
    <col min="11524" max="11524" width="22.85546875" customWidth="1"/>
    <col min="11525" max="11525" width="21.85546875" customWidth="1"/>
    <col min="11779" max="11779" width="32.28515625" customWidth="1"/>
    <col min="11780" max="11780" width="22.85546875" customWidth="1"/>
    <col min="11781" max="11781" width="21.85546875" customWidth="1"/>
    <col min="12035" max="12035" width="32.28515625" customWidth="1"/>
    <col min="12036" max="12036" width="22.85546875" customWidth="1"/>
    <col min="12037" max="12037" width="21.85546875" customWidth="1"/>
    <col min="12291" max="12291" width="32.28515625" customWidth="1"/>
    <col min="12292" max="12292" width="22.85546875" customWidth="1"/>
    <col min="12293" max="12293" width="21.85546875" customWidth="1"/>
    <col min="12547" max="12547" width="32.28515625" customWidth="1"/>
    <col min="12548" max="12548" width="22.85546875" customWidth="1"/>
    <col min="12549" max="12549" width="21.85546875" customWidth="1"/>
    <col min="12803" max="12803" width="32.28515625" customWidth="1"/>
    <col min="12804" max="12804" width="22.85546875" customWidth="1"/>
    <col min="12805" max="12805" width="21.85546875" customWidth="1"/>
    <col min="13059" max="13059" width="32.28515625" customWidth="1"/>
    <col min="13060" max="13060" width="22.85546875" customWidth="1"/>
    <col min="13061" max="13061" width="21.85546875" customWidth="1"/>
    <col min="13315" max="13315" width="32.28515625" customWidth="1"/>
    <col min="13316" max="13316" width="22.85546875" customWidth="1"/>
    <col min="13317" max="13317" width="21.85546875" customWidth="1"/>
    <col min="13571" max="13571" width="32.28515625" customWidth="1"/>
    <col min="13572" max="13572" width="22.85546875" customWidth="1"/>
    <col min="13573" max="13573" width="21.85546875" customWidth="1"/>
    <col min="13827" max="13827" width="32.28515625" customWidth="1"/>
    <col min="13828" max="13828" width="22.85546875" customWidth="1"/>
    <col min="13829" max="13829" width="21.85546875" customWidth="1"/>
    <col min="14083" max="14083" width="32.28515625" customWidth="1"/>
    <col min="14084" max="14084" width="22.85546875" customWidth="1"/>
    <col min="14085" max="14085" width="21.85546875" customWidth="1"/>
    <col min="14339" max="14339" width="32.28515625" customWidth="1"/>
    <col min="14340" max="14340" width="22.85546875" customWidth="1"/>
    <col min="14341" max="14341" width="21.85546875" customWidth="1"/>
    <col min="14595" max="14595" width="32.28515625" customWidth="1"/>
    <col min="14596" max="14596" width="22.85546875" customWidth="1"/>
    <col min="14597" max="14597" width="21.85546875" customWidth="1"/>
    <col min="14851" max="14851" width="32.28515625" customWidth="1"/>
    <col min="14852" max="14852" width="22.85546875" customWidth="1"/>
    <col min="14853" max="14853" width="21.85546875" customWidth="1"/>
    <col min="15107" max="15107" width="32.28515625" customWidth="1"/>
    <col min="15108" max="15108" width="22.85546875" customWidth="1"/>
    <col min="15109" max="15109" width="21.85546875" customWidth="1"/>
    <col min="15363" max="15363" width="32.28515625" customWidth="1"/>
    <col min="15364" max="15364" width="22.85546875" customWidth="1"/>
    <col min="15365" max="15365" width="21.85546875" customWidth="1"/>
    <col min="15619" max="15619" width="32.28515625" customWidth="1"/>
    <col min="15620" max="15620" width="22.85546875" customWidth="1"/>
    <col min="15621" max="15621" width="21.85546875" customWidth="1"/>
    <col min="15875" max="15875" width="32.28515625" customWidth="1"/>
    <col min="15876" max="15876" width="22.85546875" customWidth="1"/>
    <col min="15877" max="15877" width="21.85546875" customWidth="1"/>
    <col min="16131" max="16131" width="32.28515625" customWidth="1"/>
    <col min="16132" max="16132" width="22.85546875" customWidth="1"/>
    <col min="16133" max="16133" width="21.85546875" customWidth="1"/>
  </cols>
  <sheetData>
    <row r="1" spans="2:7" ht="24" customHeight="1" x14ac:dyDescent="0.25">
      <c r="B1" s="40" t="s">
        <v>131</v>
      </c>
      <c r="C1" s="41"/>
      <c r="D1" s="41"/>
      <c r="E1" s="41"/>
    </row>
    <row r="2" spans="2:7" ht="15.75" x14ac:dyDescent="0.25">
      <c r="B2" s="42" t="s">
        <v>1</v>
      </c>
      <c r="C2" s="42"/>
      <c r="D2" s="4"/>
      <c r="E2" s="5" t="s">
        <v>294</v>
      </c>
      <c r="F2" s="43"/>
    </row>
    <row r="3" spans="2:7" x14ac:dyDescent="0.25">
      <c r="B3" s="6" t="s">
        <v>2</v>
      </c>
      <c r="C3" s="6"/>
      <c r="D3" s="4"/>
      <c r="E3" s="36" t="s">
        <v>3</v>
      </c>
    </row>
    <row r="4" spans="2:7" x14ac:dyDescent="0.25">
      <c r="B4" s="44"/>
      <c r="C4" s="45"/>
      <c r="D4" s="46"/>
      <c r="E4" s="47"/>
    </row>
    <row r="5" spans="2:7" ht="21" x14ac:dyDescent="0.25">
      <c r="B5" s="48" t="s">
        <v>4</v>
      </c>
      <c r="C5" s="49" t="s">
        <v>132</v>
      </c>
      <c r="D5" s="48" t="s">
        <v>133</v>
      </c>
      <c r="E5" s="50" t="s">
        <v>134</v>
      </c>
    </row>
    <row r="6" spans="2:7" x14ac:dyDescent="0.25">
      <c r="B6" s="51" t="s">
        <v>8</v>
      </c>
      <c r="C6" s="52" t="s">
        <v>9</v>
      </c>
      <c r="D6" s="52" t="s">
        <v>10</v>
      </c>
      <c r="E6" s="53" t="s">
        <v>11</v>
      </c>
    </row>
    <row r="7" spans="2:7" x14ac:dyDescent="0.25">
      <c r="B7" s="54" t="s">
        <v>10</v>
      </c>
      <c r="C7" s="55" t="s">
        <v>135</v>
      </c>
      <c r="D7" s="56">
        <v>60667722747.129997</v>
      </c>
      <c r="E7" s="56">
        <v>23315136145.310001</v>
      </c>
      <c r="F7" s="57"/>
    </row>
    <row r="8" spans="2:7" x14ac:dyDescent="0.25">
      <c r="B8" s="54" t="s">
        <v>11</v>
      </c>
      <c r="C8" s="58" t="s">
        <v>136</v>
      </c>
      <c r="D8" s="56">
        <v>49873702255.599998</v>
      </c>
      <c r="E8" s="56">
        <v>19958657009.91</v>
      </c>
      <c r="F8" s="57"/>
    </row>
    <row r="9" spans="2:7" x14ac:dyDescent="0.25">
      <c r="B9" s="54" t="s">
        <v>137</v>
      </c>
      <c r="C9" s="59" t="s">
        <v>138</v>
      </c>
      <c r="D9" s="56">
        <f>+D7-D8</f>
        <v>10794020491.529999</v>
      </c>
      <c r="E9" s="56">
        <f>+E7-E8</f>
        <v>3356479135.4000015</v>
      </c>
      <c r="F9" s="57"/>
      <c r="G9" s="57"/>
    </row>
    <row r="10" spans="2:7" x14ac:dyDescent="0.25">
      <c r="B10" s="54" t="s">
        <v>139</v>
      </c>
      <c r="C10" s="58" t="s">
        <v>140</v>
      </c>
      <c r="D10" s="60"/>
      <c r="E10" s="60"/>
      <c r="F10" s="57"/>
    </row>
    <row r="11" spans="2:7" x14ac:dyDescent="0.25">
      <c r="B11" s="54" t="s">
        <v>141</v>
      </c>
      <c r="C11" s="58" t="s">
        <v>142</v>
      </c>
      <c r="D11" s="60"/>
      <c r="E11" s="60"/>
      <c r="F11" s="57"/>
    </row>
    <row r="12" spans="2:7" x14ac:dyDescent="0.25">
      <c r="B12" s="54" t="s">
        <v>143</v>
      </c>
      <c r="C12" s="58" t="s">
        <v>144</v>
      </c>
      <c r="D12" s="56">
        <v>1100000000</v>
      </c>
      <c r="E12" s="56">
        <v>0</v>
      </c>
      <c r="F12" s="57"/>
    </row>
    <row r="13" spans="2:7" x14ac:dyDescent="0.25">
      <c r="B13" s="54" t="s">
        <v>145</v>
      </c>
      <c r="C13" s="58" t="s">
        <v>146</v>
      </c>
      <c r="D13" s="60"/>
      <c r="E13" s="60"/>
      <c r="F13" s="57"/>
    </row>
    <row r="14" spans="2:7" x14ac:dyDescent="0.25">
      <c r="B14" s="54" t="s">
        <v>147</v>
      </c>
      <c r="C14" s="58" t="s">
        <v>148</v>
      </c>
      <c r="D14" s="56">
        <v>407777.76</v>
      </c>
      <c r="E14" s="56">
        <v>958236.79</v>
      </c>
      <c r="F14" s="57"/>
    </row>
    <row r="15" spans="2:7" x14ac:dyDescent="0.25">
      <c r="B15" s="54" t="s">
        <v>149</v>
      </c>
      <c r="C15" s="58" t="s">
        <v>150</v>
      </c>
      <c r="D15" s="61"/>
      <c r="E15" s="60"/>
      <c r="F15" s="57"/>
    </row>
    <row r="16" spans="2:7" x14ac:dyDescent="0.25">
      <c r="B16" s="54" t="s">
        <v>151</v>
      </c>
      <c r="C16" s="58" t="s">
        <v>152</v>
      </c>
      <c r="D16" s="56">
        <v>6909202878.6400003</v>
      </c>
      <c r="E16" s="56">
        <v>3232544429.5799999</v>
      </c>
      <c r="F16" s="57"/>
    </row>
    <row r="17" spans="2:6" x14ac:dyDescent="0.25">
      <c r="B17" s="54" t="s">
        <v>153</v>
      </c>
      <c r="C17" s="58" t="s">
        <v>154</v>
      </c>
      <c r="D17" s="60"/>
      <c r="E17" s="60"/>
      <c r="F17" s="57"/>
    </row>
    <row r="18" spans="2:6" x14ac:dyDescent="0.25">
      <c r="B18" s="54" t="s">
        <v>155</v>
      </c>
      <c r="C18" s="58" t="s">
        <v>156</v>
      </c>
      <c r="D18" s="62">
        <v>92051604.370000005</v>
      </c>
      <c r="E18" s="62">
        <v>16626759.82</v>
      </c>
      <c r="F18" s="57"/>
    </row>
    <row r="19" spans="2:6" ht="22.5" x14ac:dyDescent="0.25">
      <c r="B19" s="54" t="s">
        <v>157</v>
      </c>
      <c r="C19" s="58" t="s">
        <v>158</v>
      </c>
      <c r="D19" s="56">
        <v>-170919141.72</v>
      </c>
      <c r="E19" s="56">
        <v>-23080842.600000001</v>
      </c>
      <c r="F19" s="57"/>
    </row>
    <row r="20" spans="2:6" ht="22.5" x14ac:dyDescent="0.25">
      <c r="B20" s="54" t="s">
        <v>159</v>
      </c>
      <c r="C20" s="58" t="s">
        <v>160</v>
      </c>
      <c r="D20" s="62">
        <v>2272727.27</v>
      </c>
      <c r="E20" s="62">
        <v>0</v>
      </c>
      <c r="F20" s="57"/>
    </row>
    <row r="21" spans="2:6" ht="22.5" x14ac:dyDescent="0.25">
      <c r="B21" s="54" t="s">
        <v>161</v>
      </c>
      <c r="C21" s="58" t="s">
        <v>162</v>
      </c>
      <c r="D21" s="61"/>
      <c r="E21" s="60"/>
      <c r="F21" s="57"/>
    </row>
    <row r="22" spans="2:6" x14ac:dyDescent="0.25">
      <c r="B22" s="54" t="s">
        <v>163</v>
      </c>
      <c r="C22" s="58" t="s">
        <v>164</v>
      </c>
      <c r="D22" s="61"/>
      <c r="E22" s="60"/>
      <c r="F22" s="57"/>
    </row>
    <row r="23" spans="2:6" ht="22.5" x14ac:dyDescent="0.25">
      <c r="B23" s="54" t="s">
        <v>165</v>
      </c>
      <c r="C23" s="59" t="s">
        <v>166</v>
      </c>
      <c r="D23" s="63">
        <f>+D9+D12+D14-D16-D18+D19+D20</f>
        <v>4724527371.829999</v>
      </c>
      <c r="E23" s="63">
        <f>+E9+E12+E14-E16-E18+E19+E20</f>
        <v>85185340.190001577</v>
      </c>
      <c r="F23" s="57"/>
    </row>
    <row r="24" spans="2:6" x14ac:dyDescent="0.25">
      <c r="B24" s="54" t="s">
        <v>167</v>
      </c>
      <c r="C24" s="58" t="s">
        <v>168</v>
      </c>
      <c r="D24" s="62">
        <v>525953744.87</v>
      </c>
      <c r="E24" s="62">
        <v>11703253.310000001</v>
      </c>
      <c r="F24" s="57"/>
    </row>
    <row r="25" spans="2:6" ht="22.5" x14ac:dyDescent="0.25">
      <c r="B25" s="54" t="s">
        <v>169</v>
      </c>
      <c r="C25" s="55" t="s">
        <v>170</v>
      </c>
      <c r="D25" s="56">
        <f>+D23-D24</f>
        <v>4198573626.9599991</v>
      </c>
      <c r="E25" s="56">
        <f>+E23-E24</f>
        <v>73482086.880001575</v>
      </c>
      <c r="F25" s="57"/>
    </row>
    <row r="26" spans="2:6" ht="22.5" x14ac:dyDescent="0.25">
      <c r="B26" s="54" t="s">
        <v>171</v>
      </c>
      <c r="C26" s="64" t="s">
        <v>172</v>
      </c>
      <c r="D26" s="60"/>
      <c r="E26" s="60"/>
      <c r="F26" s="57"/>
    </row>
    <row r="27" spans="2:6" ht="22.5" x14ac:dyDescent="0.25">
      <c r="B27" s="54" t="s">
        <v>173</v>
      </c>
      <c r="C27" s="55" t="s">
        <v>174</v>
      </c>
      <c r="D27" s="56">
        <f>+D25-D26</f>
        <v>4198573626.9599991</v>
      </c>
      <c r="E27" s="56">
        <f>+E25-E26</f>
        <v>73482086.880001575</v>
      </c>
      <c r="F27" s="57"/>
    </row>
    <row r="28" spans="2:6" x14ac:dyDescent="0.25">
      <c r="B28" s="54" t="s">
        <v>175</v>
      </c>
      <c r="C28" s="55" t="s">
        <v>176</v>
      </c>
      <c r="D28" s="60"/>
      <c r="E28" s="60"/>
      <c r="F28" s="57"/>
    </row>
    <row r="29" spans="2:6" ht="22.5" x14ac:dyDescent="0.25">
      <c r="B29" s="54">
        <v>24</v>
      </c>
      <c r="C29" s="64" t="s">
        <v>177</v>
      </c>
      <c r="D29" s="60"/>
      <c r="E29" s="60"/>
      <c r="F29" s="57"/>
    </row>
    <row r="30" spans="2:6" ht="22.5" x14ac:dyDescent="0.25">
      <c r="B30" s="54">
        <v>25</v>
      </c>
      <c r="C30" s="64" t="s">
        <v>178</v>
      </c>
      <c r="D30" s="60"/>
      <c r="E30" s="60"/>
      <c r="F30" s="57"/>
    </row>
    <row r="31" spans="2:6" x14ac:dyDescent="0.25">
      <c r="B31" s="54">
        <v>26</v>
      </c>
      <c r="C31" s="64" t="s">
        <v>179</v>
      </c>
      <c r="D31" s="65"/>
      <c r="E31" s="65"/>
      <c r="F31" s="57"/>
    </row>
    <row r="32" spans="2:6" x14ac:dyDescent="0.25">
      <c r="B32" s="54">
        <v>27</v>
      </c>
      <c r="C32" s="55" t="s">
        <v>180</v>
      </c>
      <c r="D32" s="66">
        <f>+D27+D29</f>
        <v>4198573626.9599991</v>
      </c>
      <c r="E32" s="66">
        <f>+E27+E29</f>
        <v>73482086.880001575</v>
      </c>
      <c r="F32" s="57"/>
    </row>
    <row r="33" spans="2:6" ht="22.5" x14ac:dyDescent="0.25">
      <c r="B33" s="54">
        <v>28</v>
      </c>
      <c r="C33" s="55" t="s">
        <v>181</v>
      </c>
      <c r="D33" s="67"/>
      <c r="E33" s="67"/>
      <c r="F33" s="57"/>
    </row>
    <row r="34" spans="2:6" ht="15" customHeight="1" x14ac:dyDescent="0.25">
      <c r="B34" s="68"/>
      <c r="C34" s="41"/>
      <c r="D34" s="41"/>
      <c r="E34" s="69"/>
    </row>
    <row r="35" spans="2:6" x14ac:dyDescent="0.25">
      <c r="C35" s="35" t="s">
        <v>129</v>
      </c>
      <c r="D35" s="36"/>
      <c r="E35" s="36"/>
    </row>
    <row r="36" spans="2:6" x14ac:dyDescent="0.25">
      <c r="C36" s="37" t="s">
        <v>130</v>
      </c>
      <c r="D36" s="38"/>
      <c r="E36" s="38"/>
    </row>
  </sheetData>
  <mergeCells count="4">
    <mergeCell ref="B1:E1"/>
    <mergeCell ref="B2:C2"/>
    <mergeCell ref="B3:C3"/>
    <mergeCell ref="B34:D3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DCA60-A5A9-4209-81F4-B107A8F080FC}">
  <dimension ref="A1:F65"/>
  <sheetViews>
    <sheetView zoomScaleNormal="100" workbookViewId="0">
      <selection sqref="A1:D60"/>
    </sheetView>
  </sheetViews>
  <sheetFormatPr defaultRowHeight="15" x14ac:dyDescent="0.25"/>
  <cols>
    <col min="1" max="1" width="7" customWidth="1"/>
    <col min="2" max="2" width="48" customWidth="1"/>
    <col min="3" max="3" width="19.140625" customWidth="1"/>
    <col min="4" max="4" width="18.28515625" customWidth="1"/>
    <col min="5" max="5" width="16.85546875" bestFit="1" customWidth="1"/>
    <col min="6" max="6" width="24" customWidth="1"/>
    <col min="258" max="258" width="7" customWidth="1"/>
    <col min="259" max="259" width="48" customWidth="1"/>
    <col min="260" max="260" width="30.85546875" customWidth="1"/>
    <col min="262" max="262" width="24" customWidth="1"/>
    <col min="514" max="514" width="7" customWidth="1"/>
    <col min="515" max="515" width="48" customWidth="1"/>
    <col min="516" max="516" width="30.85546875" customWidth="1"/>
    <col min="518" max="518" width="24" customWidth="1"/>
    <col min="770" max="770" width="7" customWidth="1"/>
    <col min="771" max="771" width="48" customWidth="1"/>
    <col min="772" max="772" width="30.85546875" customWidth="1"/>
    <col min="774" max="774" width="24" customWidth="1"/>
    <col min="1026" max="1026" width="7" customWidth="1"/>
    <col min="1027" max="1027" width="48" customWidth="1"/>
    <col min="1028" max="1028" width="30.85546875" customWidth="1"/>
    <col min="1030" max="1030" width="24" customWidth="1"/>
    <col min="1282" max="1282" width="7" customWidth="1"/>
    <col min="1283" max="1283" width="48" customWidth="1"/>
    <col min="1284" max="1284" width="30.85546875" customWidth="1"/>
    <col min="1286" max="1286" width="24" customWidth="1"/>
    <col min="1538" max="1538" width="7" customWidth="1"/>
    <col min="1539" max="1539" width="48" customWidth="1"/>
    <col min="1540" max="1540" width="30.85546875" customWidth="1"/>
    <col min="1542" max="1542" width="24" customWidth="1"/>
    <col min="1794" max="1794" width="7" customWidth="1"/>
    <col min="1795" max="1795" width="48" customWidth="1"/>
    <col min="1796" max="1796" width="30.85546875" customWidth="1"/>
    <col min="1798" max="1798" width="24" customWidth="1"/>
    <col min="2050" max="2050" width="7" customWidth="1"/>
    <col min="2051" max="2051" width="48" customWidth="1"/>
    <col min="2052" max="2052" width="30.85546875" customWidth="1"/>
    <col min="2054" max="2054" width="24" customWidth="1"/>
    <col min="2306" max="2306" width="7" customWidth="1"/>
    <col min="2307" max="2307" width="48" customWidth="1"/>
    <col min="2308" max="2308" width="30.85546875" customWidth="1"/>
    <col min="2310" max="2310" width="24" customWidth="1"/>
    <col min="2562" max="2562" width="7" customWidth="1"/>
    <col min="2563" max="2563" width="48" customWidth="1"/>
    <col min="2564" max="2564" width="30.85546875" customWidth="1"/>
    <col min="2566" max="2566" width="24" customWidth="1"/>
    <col min="2818" max="2818" width="7" customWidth="1"/>
    <col min="2819" max="2819" width="48" customWidth="1"/>
    <col min="2820" max="2820" width="30.85546875" customWidth="1"/>
    <col min="2822" max="2822" width="24" customWidth="1"/>
    <col min="3074" max="3074" width="7" customWidth="1"/>
    <col min="3075" max="3075" width="48" customWidth="1"/>
    <col min="3076" max="3076" width="30.85546875" customWidth="1"/>
    <col min="3078" max="3078" width="24" customWidth="1"/>
    <col min="3330" max="3330" width="7" customWidth="1"/>
    <col min="3331" max="3331" width="48" customWidth="1"/>
    <col min="3332" max="3332" width="30.85546875" customWidth="1"/>
    <col min="3334" max="3334" width="24" customWidth="1"/>
    <col min="3586" max="3586" width="7" customWidth="1"/>
    <col min="3587" max="3587" width="48" customWidth="1"/>
    <col min="3588" max="3588" width="30.85546875" customWidth="1"/>
    <col min="3590" max="3590" width="24" customWidth="1"/>
    <col min="3842" max="3842" width="7" customWidth="1"/>
    <col min="3843" max="3843" width="48" customWidth="1"/>
    <col min="3844" max="3844" width="30.85546875" customWidth="1"/>
    <col min="3846" max="3846" width="24" customWidth="1"/>
    <col min="4098" max="4098" width="7" customWidth="1"/>
    <col min="4099" max="4099" width="48" customWidth="1"/>
    <col min="4100" max="4100" width="30.85546875" customWidth="1"/>
    <col min="4102" max="4102" width="24" customWidth="1"/>
    <col min="4354" max="4354" width="7" customWidth="1"/>
    <col min="4355" max="4355" width="48" customWidth="1"/>
    <col min="4356" max="4356" width="30.85546875" customWidth="1"/>
    <col min="4358" max="4358" width="24" customWidth="1"/>
    <col min="4610" max="4610" width="7" customWidth="1"/>
    <col min="4611" max="4611" width="48" customWidth="1"/>
    <col min="4612" max="4612" width="30.85546875" customWidth="1"/>
    <col min="4614" max="4614" width="24" customWidth="1"/>
    <col min="4866" max="4866" width="7" customWidth="1"/>
    <col min="4867" max="4867" width="48" customWidth="1"/>
    <col min="4868" max="4868" width="30.85546875" customWidth="1"/>
    <col min="4870" max="4870" width="24" customWidth="1"/>
    <col min="5122" max="5122" width="7" customWidth="1"/>
    <col min="5123" max="5123" width="48" customWidth="1"/>
    <col min="5124" max="5124" width="30.85546875" customWidth="1"/>
    <col min="5126" max="5126" width="24" customWidth="1"/>
    <col min="5378" max="5378" width="7" customWidth="1"/>
    <col min="5379" max="5379" width="48" customWidth="1"/>
    <col min="5380" max="5380" width="30.85546875" customWidth="1"/>
    <col min="5382" max="5382" width="24" customWidth="1"/>
    <col min="5634" max="5634" width="7" customWidth="1"/>
    <col min="5635" max="5635" width="48" customWidth="1"/>
    <col min="5636" max="5636" width="30.85546875" customWidth="1"/>
    <col min="5638" max="5638" width="24" customWidth="1"/>
    <col min="5890" max="5890" width="7" customWidth="1"/>
    <col min="5891" max="5891" width="48" customWidth="1"/>
    <col min="5892" max="5892" width="30.85546875" customWidth="1"/>
    <col min="5894" max="5894" width="24" customWidth="1"/>
    <col min="6146" max="6146" width="7" customWidth="1"/>
    <col min="6147" max="6147" width="48" customWidth="1"/>
    <col min="6148" max="6148" width="30.85546875" customWidth="1"/>
    <col min="6150" max="6150" width="24" customWidth="1"/>
    <col min="6402" max="6402" width="7" customWidth="1"/>
    <col min="6403" max="6403" width="48" customWidth="1"/>
    <col min="6404" max="6404" width="30.85546875" customWidth="1"/>
    <col min="6406" max="6406" width="24" customWidth="1"/>
    <col min="6658" max="6658" width="7" customWidth="1"/>
    <col min="6659" max="6659" width="48" customWidth="1"/>
    <col min="6660" max="6660" width="30.85546875" customWidth="1"/>
    <col min="6662" max="6662" width="24" customWidth="1"/>
    <col min="6914" max="6914" width="7" customWidth="1"/>
    <col min="6915" max="6915" width="48" customWidth="1"/>
    <col min="6916" max="6916" width="30.85546875" customWidth="1"/>
    <col min="6918" max="6918" width="24" customWidth="1"/>
    <col min="7170" max="7170" width="7" customWidth="1"/>
    <col min="7171" max="7171" width="48" customWidth="1"/>
    <col min="7172" max="7172" width="30.85546875" customWidth="1"/>
    <col min="7174" max="7174" width="24" customWidth="1"/>
    <col min="7426" max="7426" width="7" customWidth="1"/>
    <col min="7427" max="7427" width="48" customWidth="1"/>
    <col min="7428" max="7428" width="30.85546875" customWidth="1"/>
    <col min="7430" max="7430" width="24" customWidth="1"/>
    <col min="7682" max="7682" width="7" customWidth="1"/>
    <col min="7683" max="7683" width="48" customWidth="1"/>
    <col min="7684" max="7684" width="30.85546875" customWidth="1"/>
    <col min="7686" max="7686" width="24" customWidth="1"/>
    <col min="7938" max="7938" width="7" customWidth="1"/>
    <col min="7939" max="7939" width="48" customWidth="1"/>
    <col min="7940" max="7940" width="30.85546875" customWidth="1"/>
    <col min="7942" max="7942" width="24" customWidth="1"/>
    <col min="8194" max="8194" width="7" customWidth="1"/>
    <col min="8195" max="8195" width="48" customWidth="1"/>
    <col min="8196" max="8196" width="30.85546875" customWidth="1"/>
    <col min="8198" max="8198" width="24" customWidth="1"/>
    <col min="8450" max="8450" width="7" customWidth="1"/>
    <col min="8451" max="8451" width="48" customWidth="1"/>
    <col min="8452" max="8452" width="30.85546875" customWidth="1"/>
    <col min="8454" max="8454" width="24" customWidth="1"/>
    <col min="8706" max="8706" width="7" customWidth="1"/>
    <col min="8707" max="8707" width="48" customWidth="1"/>
    <col min="8708" max="8708" width="30.85546875" customWidth="1"/>
    <col min="8710" max="8710" width="24" customWidth="1"/>
    <col min="8962" max="8962" width="7" customWidth="1"/>
    <col min="8963" max="8963" width="48" customWidth="1"/>
    <col min="8964" max="8964" width="30.85546875" customWidth="1"/>
    <col min="8966" max="8966" width="24" customWidth="1"/>
    <col min="9218" max="9218" width="7" customWidth="1"/>
    <col min="9219" max="9219" width="48" customWidth="1"/>
    <col min="9220" max="9220" width="30.85546875" customWidth="1"/>
    <col min="9222" max="9222" width="24" customWidth="1"/>
    <col min="9474" max="9474" width="7" customWidth="1"/>
    <col min="9475" max="9475" width="48" customWidth="1"/>
    <col min="9476" max="9476" width="30.85546875" customWidth="1"/>
    <col min="9478" max="9478" width="24" customWidth="1"/>
    <col min="9730" max="9730" width="7" customWidth="1"/>
    <col min="9731" max="9731" width="48" customWidth="1"/>
    <col min="9732" max="9732" width="30.85546875" customWidth="1"/>
    <col min="9734" max="9734" width="24" customWidth="1"/>
    <col min="9986" max="9986" width="7" customWidth="1"/>
    <col min="9987" max="9987" width="48" customWidth="1"/>
    <col min="9988" max="9988" width="30.85546875" customWidth="1"/>
    <col min="9990" max="9990" width="24" customWidth="1"/>
    <col min="10242" max="10242" width="7" customWidth="1"/>
    <col min="10243" max="10243" width="48" customWidth="1"/>
    <col min="10244" max="10244" width="30.85546875" customWidth="1"/>
    <col min="10246" max="10246" width="24" customWidth="1"/>
    <col min="10498" max="10498" width="7" customWidth="1"/>
    <col min="10499" max="10499" width="48" customWidth="1"/>
    <col min="10500" max="10500" width="30.85546875" customWidth="1"/>
    <col min="10502" max="10502" width="24" customWidth="1"/>
    <col min="10754" max="10754" width="7" customWidth="1"/>
    <col min="10755" max="10755" width="48" customWidth="1"/>
    <col min="10756" max="10756" width="30.85546875" customWidth="1"/>
    <col min="10758" max="10758" width="24" customWidth="1"/>
    <col min="11010" max="11010" width="7" customWidth="1"/>
    <col min="11011" max="11011" width="48" customWidth="1"/>
    <col min="11012" max="11012" width="30.85546875" customWidth="1"/>
    <col min="11014" max="11014" width="24" customWidth="1"/>
    <col min="11266" max="11266" width="7" customWidth="1"/>
    <col min="11267" max="11267" width="48" customWidth="1"/>
    <col min="11268" max="11268" width="30.85546875" customWidth="1"/>
    <col min="11270" max="11270" width="24" customWidth="1"/>
    <col min="11522" max="11522" width="7" customWidth="1"/>
    <col min="11523" max="11523" width="48" customWidth="1"/>
    <col min="11524" max="11524" width="30.85546875" customWidth="1"/>
    <col min="11526" max="11526" width="24" customWidth="1"/>
    <col min="11778" max="11778" width="7" customWidth="1"/>
    <col min="11779" max="11779" width="48" customWidth="1"/>
    <col min="11780" max="11780" width="30.85546875" customWidth="1"/>
    <col min="11782" max="11782" width="24" customWidth="1"/>
    <col min="12034" max="12034" width="7" customWidth="1"/>
    <col min="12035" max="12035" width="48" customWidth="1"/>
    <col min="12036" max="12036" width="30.85546875" customWidth="1"/>
    <col min="12038" max="12038" width="24" customWidth="1"/>
    <col min="12290" max="12290" width="7" customWidth="1"/>
    <col min="12291" max="12291" width="48" customWidth="1"/>
    <col min="12292" max="12292" width="30.85546875" customWidth="1"/>
    <col min="12294" max="12294" width="24" customWidth="1"/>
    <col min="12546" max="12546" width="7" customWidth="1"/>
    <col min="12547" max="12547" width="48" customWidth="1"/>
    <col min="12548" max="12548" width="30.85546875" customWidth="1"/>
    <col min="12550" max="12550" width="24" customWidth="1"/>
    <col min="12802" max="12802" width="7" customWidth="1"/>
    <col min="12803" max="12803" width="48" customWidth="1"/>
    <col min="12804" max="12804" width="30.85546875" customWidth="1"/>
    <col min="12806" max="12806" width="24" customWidth="1"/>
    <col min="13058" max="13058" width="7" customWidth="1"/>
    <col min="13059" max="13059" width="48" customWidth="1"/>
    <col min="13060" max="13060" width="30.85546875" customWidth="1"/>
    <col min="13062" max="13062" width="24" customWidth="1"/>
    <col min="13314" max="13314" width="7" customWidth="1"/>
    <col min="13315" max="13315" width="48" customWidth="1"/>
    <col min="13316" max="13316" width="30.85546875" customWidth="1"/>
    <col min="13318" max="13318" width="24" customWidth="1"/>
    <col min="13570" max="13570" width="7" customWidth="1"/>
    <col min="13571" max="13571" width="48" customWidth="1"/>
    <col min="13572" max="13572" width="30.85546875" customWidth="1"/>
    <col min="13574" max="13574" width="24" customWidth="1"/>
    <col min="13826" max="13826" width="7" customWidth="1"/>
    <col min="13827" max="13827" width="48" customWidth="1"/>
    <col min="13828" max="13828" width="30.85546875" customWidth="1"/>
    <col min="13830" max="13830" width="24" customWidth="1"/>
    <col min="14082" max="14082" width="7" customWidth="1"/>
    <col min="14083" max="14083" width="48" customWidth="1"/>
    <col min="14084" max="14084" width="30.85546875" customWidth="1"/>
    <col min="14086" max="14086" width="24" customWidth="1"/>
    <col min="14338" max="14338" width="7" customWidth="1"/>
    <col min="14339" max="14339" width="48" customWidth="1"/>
    <col min="14340" max="14340" width="30.85546875" customWidth="1"/>
    <col min="14342" max="14342" width="24" customWidth="1"/>
    <col min="14594" max="14594" width="7" customWidth="1"/>
    <col min="14595" max="14595" width="48" customWidth="1"/>
    <col min="14596" max="14596" width="30.85546875" customWidth="1"/>
    <col min="14598" max="14598" width="24" customWidth="1"/>
    <col min="14850" max="14850" width="7" customWidth="1"/>
    <col min="14851" max="14851" width="48" customWidth="1"/>
    <col min="14852" max="14852" width="30.85546875" customWidth="1"/>
    <col min="14854" max="14854" width="24" customWidth="1"/>
    <col min="15106" max="15106" width="7" customWidth="1"/>
    <col min="15107" max="15107" width="48" customWidth="1"/>
    <col min="15108" max="15108" width="30.85546875" customWidth="1"/>
    <col min="15110" max="15110" width="24" customWidth="1"/>
    <col min="15362" max="15362" width="7" customWidth="1"/>
    <col min="15363" max="15363" width="48" customWidth="1"/>
    <col min="15364" max="15364" width="30.85546875" customWidth="1"/>
    <col min="15366" max="15366" width="24" customWidth="1"/>
    <col min="15618" max="15618" width="7" customWidth="1"/>
    <col min="15619" max="15619" width="48" customWidth="1"/>
    <col min="15620" max="15620" width="30.85546875" customWidth="1"/>
    <col min="15622" max="15622" width="24" customWidth="1"/>
    <col min="15874" max="15874" width="7" customWidth="1"/>
    <col min="15875" max="15875" width="48" customWidth="1"/>
    <col min="15876" max="15876" width="30.85546875" customWidth="1"/>
    <col min="15878" max="15878" width="24" customWidth="1"/>
    <col min="16130" max="16130" width="7" customWidth="1"/>
    <col min="16131" max="16131" width="48" customWidth="1"/>
    <col min="16132" max="16132" width="30.85546875" customWidth="1"/>
    <col min="16134" max="16134" width="24" customWidth="1"/>
  </cols>
  <sheetData>
    <row r="1" spans="1:4" ht="26.25" customHeight="1" x14ac:dyDescent="0.25">
      <c r="A1" s="40" t="s">
        <v>182</v>
      </c>
      <c r="B1" s="40"/>
      <c r="C1" s="40"/>
      <c r="D1" s="40"/>
    </row>
    <row r="2" spans="1:4" ht="19.5" x14ac:dyDescent="0.25">
      <c r="A2" s="71"/>
      <c r="B2" s="2"/>
      <c r="C2" s="2"/>
      <c r="D2" s="2"/>
    </row>
    <row r="3" spans="1:4" ht="15.75" x14ac:dyDescent="0.25">
      <c r="A3" s="3" t="s">
        <v>1</v>
      </c>
      <c r="B3" s="3"/>
      <c r="C3" s="72"/>
      <c r="D3" s="5" t="s">
        <v>294</v>
      </c>
    </row>
    <row r="4" spans="1:4" x14ac:dyDescent="0.25">
      <c r="A4" s="6" t="s">
        <v>2</v>
      </c>
      <c r="B4" s="6"/>
      <c r="C4" s="73"/>
      <c r="D4" s="36" t="s">
        <v>3</v>
      </c>
    </row>
    <row r="5" spans="1:4" x14ac:dyDescent="0.25">
      <c r="A5" s="74"/>
      <c r="B5" s="45"/>
      <c r="C5" s="45"/>
      <c r="D5" s="2"/>
    </row>
    <row r="6" spans="1:4" ht="24" customHeight="1" x14ac:dyDescent="0.25">
      <c r="A6" s="75" t="s">
        <v>4</v>
      </c>
      <c r="B6" s="75" t="s">
        <v>132</v>
      </c>
      <c r="C6" s="48" t="s">
        <v>133</v>
      </c>
      <c r="D6" s="76" t="s">
        <v>134</v>
      </c>
    </row>
    <row r="7" spans="1:4" ht="19.5" customHeight="1" x14ac:dyDescent="0.25">
      <c r="A7" s="77" t="s">
        <v>8</v>
      </c>
      <c r="B7" s="50" t="s">
        <v>9</v>
      </c>
      <c r="C7" s="50"/>
      <c r="D7" s="78" t="s">
        <v>11</v>
      </c>
    </row>
    <row r="8" spans="1:4" ht="18.75" customHeight="1" x14ac:dyDescent="0.25">
      <c r="A8" s="79" t="s">
        <v>10</v>
      </c>
      <c r="B8" s="80" t="s">
        <v>183</v>
      </c>
      <c r="C8" s="80"/>
      <c r="D8" s="81"/>
    </row>
    <row r="9" spans="1:4" ht="19.5" customHeight="1" x14ac:dyDescent="0.25">
      <c r="A9" s="79" t="s">
        <v>13</v>
      </c>
      <c r="B9" s="82" t="s">
        <v>184</v>
      </c>
      <c r="C9" s="20">
        <f>+C10+C12+C15</f>
        <v>36453478961.540001</v>
      </c>
      <c r="D9" s="20">
        <f>+D10+D12+D15</f>
        <v>6174003253.3499994</v>
      </c>
    </row>
    <row r="10" spans="1:4" ht="19.5" customHeight="1" x14ac:dyDescent="0.25">
      <c r="A10" s="79" t="s">
        <v>15</v>
      </c>
      <c r="B10" s="82" t="s">
        <v>185</v>
      </c>
      <c r="C10" s="20">
        <v>36430033720.129997</v>
      </c>
      <c r="D10" s="20">
        <v>6167932336.4499998</v>
      </c>
    </row>
    <row r="11" spans="1:4" ht="16.5" customHeight="1" x14ac:dyDescent="0.25">
      <c r="A11" s="79" t="s">
        <v>17</v>
      </c>
      <c r="B11" s="82" t="s">
        <v>186</v>
      </c>
      <c r="C11" s="20">
        <v>0</v>
      </c>
      <c r="D11" s="20">
        <v>0</v>
      </c>
    </row>
    <row r="12" spans="1:4" ht="16.5" customHeight="1" x14ac:dyDescent="0.25">
      <c r="A12" s="79" t="s">
        <v>19</v>
      </c>
      <c r="B12" s="82" t="s">
        <v>187</v>
      </c>
      <c r="C12" s="20">
        <v>0</v>
      </c>
      <c r="D12" s="20">
        <v>0</v>
      </c>
    </row>
    <row r="13" spans="1:4" ht="14.25" customHeight="1" x14ac:dyDescent="0.25">
      <c r="A13" s="79" t="s">
        <v>21</v>
      </c>
      <c r="B13" s="82" t="s">
        <v>188</v>
      </c>
      <c r="C13" s="20">
        <v>0</v>
      </c>
      <c r="D13" s="20">
        <v>0</v>
      </c>
    </row>
    <row r="14" spans="1:4" ht="18" customHeight="1" x14ac:dyDescent="0.25">
      <c r="A14" s="79" t="s">
        <v>23</v>
      </c>
      <c r="B14" s="83" t="s">
        <v>189</v>
      </c>
      <c r="C14" s="24">
        <v>0</v>
      </c>
      <c r="D14" s="24">
        <v>0</v>
      </c>
    </row>
    <row r="15" spans="1:4" ht="18" customHeight="1" x14ac:dyDescent="0.25">
      <c r="A15" s="79" t="s">
        <v>25</v>
      </c>
      <c r="B15" s="83" t="s">
        <v>190</v>
      </c>
      <c r="C15" s="24">
        <v>23445241.41</v>
      </c>
      <c r="D15" s="24">
        <v>6070916.9000000004</v>
      </c>
    </row>
    <row r="16" spans="1:4" ht="18" customHeight="1" x14ac:dyDescent="0.25">
      <c r="A16" s="79" t="s">
        <v>37</v>
      </c>
      <c r="B16" s="83" t="s">
        <v>191</v>
      </c>
      <c r="C16" s="24">
        <f>+C17+C18+C19+C20+C21+C22+C23+C24+C25</f>
        <v>30472445324.900002</v>
      </c>
      <c r="D16" s="24">
        <f>+D17+D18+D19+D20+D21+D22+D23+D24+D25</f>
        <v>18239882283.960003</v>
      </c>
    </row>
    <row r="17" spans="1:4" ht="18" customHeight="1" x14ac:dyDescent="0.25">
      <c r="A17" s="79" t="s">
        <v>39</v>
      </c>
      <c r="B17" s="83" t="s">
        <v>192</v>
      </c>
      <c r="C17" s="24">
        <v>2071475293</v>
      </c>
      <c r="D17" s="24">
        <v>938248940.25999999</v>
      </c>
    </row>
    <row r="18" spans="1:4" ht="26.25" customHeight="1" x14ac:dyDescent="0.25">
      <c r="A18" s="79" t="s">
        <v>41</v>
      </c>
      <c r="B18" s="83" t="s">
        <v>193</v>
      </c>
      <c r="C18" s="24">
        <v>626553170.02999997</v>
      </c>
      <c r="D18" s="24">
        <v>300590276</v>
      </c>
    </row>
    <row r="19" spans="1:4" ht="18.75" customHeight="1" x14ac:dyDescent="0.25">
      <c r="A19" s="79" t="s">
        <v>43</v>
      </c>
      <c r="B19" s="83" t="s">
        <v>194</v>
      </c>
      <c r="C19" s="24">
        <v>21049732155.310001</v>
      </c>
      <c r="D19" s="24">
        <v>12272068033.91</v>
      </c>
    </row>
    <row r="20" spans="1:4" ht="18.75" customHeight="1" x14ac:dyDescent="0.25">
      <c r="A20" s="79" t="s">
        <v>45</v>
      </c>
      <c r="B20" s="83" t="s">
        <v>195</v>
      </c>
      <c r="C20" s="24">
        <v>169900750.44999999</v>
      </c>
      <c r="D20" s="24">
        <v>120733768.94</v>
      </c>
    </row>
    <row r="21" spans="1:4" ht="27.75" customHeight="1" x14ac:dyDescent="0.25">
      <c r="A21" s="79" t="s">
        <v>47</v>
      </c>
      <c r="B21" s="83" t="s">
        <v>196</v>
      </c>
      <c r="C21" s="24">
        <v>87092744.950000003</v>
      </c>
      <c r="D21" s="24">
        <v>37829636.369999997</v>
      </c>
    </row>
    <row r="22" spans="1:4" ht="18.75" customHeight="1" x14ac:dyDescent="0.25">
      <c r="A22" s="79" t="s">
        <v>197</v>
      </c>
      <c r="B22" s="83" t="s">
        <v>198</v>
      </c>
      <c r="C22" s="24">
        <v>1103079159.75</v>
      </c>
      <c r="D22" s="24">
        <v>305850628.92000002</v>
      </c>
    </row>
    <row r="23" spans="1:4" ht="21.75" customHeight="1" x14ac:dyDescent="0.25">
      <c r="A23" s="79" t="s">
        <v>199</v>
      </c>
      <c r="B23" s="83" t="s">
        <v>200</v>
      </c>
      <c r="C23" s="24">
        <v>788840051.63999999</v>
      </c>
      <c r="D23" s="24">
        <v>835761886.35000002</v>
      </c>
    </row>
    <row r="24" spans="1:4" ht="21" customHeight="1" x14ac:dyDescent="0.25">
      <c r="A24" s="79" t="s">
        <v>51</v>
      </c>
      <c r="B24" s="83" t="s">
        <v>201</v>
      </c>
      <c r="C24" s="24">
        <v>28922444</v>
      </c>
      <c r="D24" s="24">
        <v>29723396</v>
      </c>
    </row>
    <row r="25" spans="1:4" ht="17.25" customHeight="1" x14ac:dyDescent="0.25">
      <c r="A25" s="79" t="s">
        <v>53</v>
      </c>
      <c r="B25" s="83" t="s">
        <v>202</v>
      </c>
      <c r="C25" s="24">
        <v>4546849555.7700005</v>
      </c>
      <c r="D25" s="24">
        <v>3399075717.21</v>
      </c>
    </row>
    <row r="26" spans="1:4" ht="24.75" customHeight="1" x14ac:dyDescent="0.25">
      <c r="A26" s="79" t="s">
        <v>56</v>
      </c>
      <c r="B26" s="84" t="s">
        <v>203</v>
      </c>
      <c r="C26" s="24">
        <f>+C9-C16</f>
        <v>5981033636.6399994</v>
      </c>
      <c r="D26" s="24">
        <f>+D9-D16</f>
        <v>-12065879030.610004</v>
      </c>
    </row>
    <row r="27" spans="1:4" ht="21" customHeight="1" x14ac:dyDescent="0.25">
      <c r="A27" s="79" t="s">
        <v>11</v>
      </c>
      <c r="B27" s="84" t="s">
        <v>204</v>
      </c>
      <c r="C27" s="24"/>
      <c r="D27" s="24"/>
    </row>
    <row r="28" spans="1:4" ht="16.5" customHeight="1" x14ac:dyDescent="0.25">
      <c r="A28" s="79" t="s">
        <v>59</v>
      </c>
      <c r="B28" s="83" t="s">
        <v>184</v>
      </c>
      <c r="C28" s="24">
        <f>+C29</f>
        <v>2272727.27</v>
      </c>
      <c r="D28" s="24">
        <f>+D29</f>
        <v>0</v>
      </c>
    </row>
    <row r="29" spans="1:4" ht="16.5" customHeight="1" x14ac:dyDescent="0.25">
      <c r="A29" s="79" t="s">
        <v>61</v>
      </c>
      <c r="B29" s="83" t="s">
        <v>205</v>
      </c>
      <c r="C29" s="24">
        <v>2272727.27</v>
      </c>
      <c r="D29" s="24">
        <v>0</v>
      </c>
    </row>
    <row r="30" spans="1:4" ht="16.5" customHeight="1" x14ac:dyDescent="0.25">
      <c r="A30" s="79" t="s">
        <v>88</v>
      </c>
      <c r="B30" s="85" t="s">
        <v>206</v>
      </c>
      <c r="C30" s="24">
        <v>0</v>
      </c>
      <c r="D30" s="24">
        <v>0</v>
      </c>
    </row>
    <row r="31" spans="1:4" ht="16.5" customHeight="1" x14ac:dyDescent="0.25">
      <c r="A31" s="79" t="s">
        <v>207</v>
      </c>
      <c r="B31" s="85" t="s">
        <v>208</v>
      </c>
      <c r="C31" s="24">
        <v>0</v>
      </c>
      <c r="D31" s="24">
        <v>0</v>
      </c>
    </row>
    <row r="32" spans="1:4" ht="16.5" customHeight="1" x14ac:dyDescent="0.25">
      <c r="A32" s="79" t="s">
        <v>209</v>
      </c>
      <c r="B32" s="85" t="s">
        <v>210</v>
      </c>
      <c r="C32" s="24">
        <v>0</v>
      </c>
      <c r="D32" s="24">
        <v>0</v>
      </c>
    </row>
    <row r="33" spans="1:4" ht="16.5" customHeight="1" x14ac:dyDescent="0.25">
      <c r="A33" s="79" t="s">
        <v>211</v>
      </c>
      <c r="B33" s="85" t="s">
        <v>212</v>
      </c>
      <c r="C33" s="24">
        <v>0</v>
      </c>
      <c r="D33" s="24">
        <v>0</v>
      </c>
    </row>
    <row r="34" spans="1:4" ht="16.5" customHeight="1" x14ac:dyDescent="0.25">
      <c r="A34" s="79" t="s">
        <v>213</v>
      </c>
      <c r="B34" s="85" t="s">
        <v>214</v>
      </c>
      <c r="C34" s="24"/>
      <c r="D34" s="24"/>
    </row>
    <row r="35" spans="1:4" ht="16.5" customHeight="1" x14ac:dyDescent="0.25">
      <c r="A35" s="79" t="s">
        <v>101</v>
      </c>
      <c r="B35" s="85" t="s">
        <v>215</v>
      </c>
      <c r="C35" s="24">
        <f>+C36+C37+C38</f>
        <v>1099334818.1700001</v>
      </c>
      <c r="D35" s="24">
        <f>+D36+D37+D38</f>
        <v>13295545.449999999</v>
      </c>
    </row>
    <row r="36" spans="1:4" ht="16.5" customHeight="1" x14ac:dyDescent="0.25">
      <c r="A36" s="79" t="s">
        <v>216</v>
      </c>
      <c r="B36" s="85" t="s">
        <v>217</v>
      </c>
      <c r="C36" s="24">
        <v>99334818.170000002</v>
      </c>
      <c r="D36" s="24">
        <v>8795545.4499999993</v>
      </c>
    </row>
    <row r="37" spans="1:4" ht="16.5" customHeight="1" x14ac:dyDescent="0.25">
      <c r="A37" s="79" t="s">
        <v>218</v>
      </c>
      <c r="B37" s="85" t="s">
        <v>219</v>
      </c>
      <c r="C37" s="24">
        <v>0</v>
      </c>
      <c r="D37" s="24">
        <v>0</v>
      </c>
    </row>
    <row r="38" spans="1:4" ht="20.25" customHeight="1" x14ac:dyDescent="0.25">
      <c r="A38" s="79" t="s">
        <v>220</v>
      </c>
      <c r="B38" s="85" t="s">
        <v>221</v>
      </c>
      <c r="C38" s="24">
        <v>1000000000</v>
      </c>
      <c r="D38" s="24">
        <v>4500000</v>
      </c>
    </row>
    <row r="39" spans="1:4" ht="16.5" customHeight="1" x14ac:dyDescent="0.25">
      <c r="A39" s="79" t="s">
        <v>222</v>
      </c>
      <c r="B39" s="85" t="s">
        <v>223</v>
      </c>
      <c r="C39" s="24">
        <v>0</v>
      </c>
      <c r="D39" s="24">
        <v>0</v>
      </c>
    </row>
    <row r="40" spans="1:4" ht="17.25" customHeight="1" x14ac:dyDescent="0.25">
      <c r="A40" s="86" t="s">
        <v>224</v>
      </c>
      <c r="B40" s="85" t="s">
        <v>225</v>
      </c>
      <c r="C40" s="24">
        <v>0</v>
      </c>
      <c r="D40" s="24">
        <v>0</v>
      </c>
    </row>
    <row r="41" spans="1:4" ht="26.25" customHeight="1" x14ac:dyDescent="0.25">
      <c r="A41" s="86" t="s">
        <v>103</v>
      </c>
      <c r="B41" s="87" t="s">
        <v>226</v>
      </c>
      <c r="C41" s="24">
        <f>+C28-C35</f>
        <v>-1097062090.9000001</v>
      </c>
      <c r="D41" s="24">
        <f>+D28-D35</f>
        <v>-13295545.449999999</v>
      </c>
    </row>
    <row r="42" spans="1:4" ht="19.5" customHeight="1" x14ac:dyDescent="0.25">
      <c r="A42" s="86" t="s">
        <v>137</v>
      </c>
      <c r="B42" s="87" t="s">
        <v>227</v>
      </c>
      <c r="C42" s="24"/>
      <c r="D42" s="24"/>
    </row>
    <row r="43" spans="1:4" ht="17.25" customHeight="1" x14ac:dyDescent="0.25">
      <c r="A43" s="86" t="s">
        <v>228</v>
      </c>
      <c r="B43" s="85" t="s">
        <v>229</v>
      </c>
      <c r="C43" s="24">
        <f>+C44+C47</f>
        <v>2857412931.6799998</v>
      </c>
      <c r="D43" s="24">
        <f>+D44+D47</f>
        <v>13946641861.459999</v>
      </c>
    </row>
    <row r="44" spans="1:4" ht="23.25" customHeight="1" x14ac:dyDescent="0.25">
      <c r="A44" s="86" t="s">
        <v>230</v>
      </c>
      <c r="B44" s="85" t="s">
        <v>231</v>
      </c>
      <c r="C44" s="24">
        <v>2800000000</v>
      </c>
      <c r="D44" s="24">
        <v>13932000000</v>
      </c>
    </row>
    <row r="45" spans="1:4" ht="26.25" customHeight="1" x14ac:dyDescent="0.25">
      <c r="A45" s="86" t="s">
        <v>232</v>
      </c>
      <c r="B45" s="85" t="s">
        <v>233</v>
      </c>
      <c r="C45" s="24">
        <v>0</v>
      </c>
      <c r="D45" s="24">
        <v>0</v>
      </c>
    </row>
    <row r="46" spans="1:4" ht="16.5" customHeight="1" x14ac:dyDescent="0.25">
      <c r="A46" s="86" t="s">
        <v>234</v>
      </c>
      <c r="B46" s="85" t="s">
        <v>235</v>
      </c>
      <c r="C46" s="24">
        <v>0</v>
      </c>
      <c r="D46" s="24">
        <v>0</v>
      </c>
    </row>
    <row r="47" spans="1:4" ht="16.5" customHeight="1" x14ac:dyDescent="0.25">
      <c r="A47" s="86" t="s">
        <v>236</v>
      </c>
      <c r="B47" s="85" t="s">
        <v>237</v>
      </c>
      <c r="C47" s="88">
        <v>57412931.68</v>
      </c>
      <c r="D47" s="88">
        <v>14641861.460000001</v>
      </c>
    </row>
    <row r="48" spans="1:4" ht="16.5" customHeight="1" x14ac:dyDescent="0.25">
      <c r="A48" s="86" t="s">
        <v>238</v>
      </c>
      <c r="B48" s="85" t="s">
        <v>215</v>
      </c>
      <c r="C48" s="24">
        <f>+C49+C53+C52</f>
        <v>8075548645.4899998</v>
      </c>
      <c r="D48" s="24">
        <f>+D49+D53+D52</f>
        <v>1807412994.05</v>
      </c>
    </row>
    <row r="49" spans="1:6" ht="16.5" customHeight="1" x14ac:dyDescent="0.25">
      <c r="A49" s="86" t="s">
        <v>239</v>
      </c>
      <c r="B49" s="85" t="s">
        <v>240</v>
      </c>
      <c r="C49" s="24">
        <v>8020000000</v>
      </c>
      <c r="D49" s="24">
        <v>1800000000</v>
      </c>
    </row>
    <row r="50" spans="1:6" ht="16.5" customHeight="1" x14ac:dyDescent="0.25">
      <c r="A50" s="86" t="s">
        <v>241</v>
      </c>
      <c r="B50" s="85" t="s">
        <v>242</v>
      </c>
      <c r="C50" s="24">
        <v>0</v>
      </c>
      <c r="D50" s="24">
        <v>0</v>
      </c>
    </row>
    <row r="51" spans="1:6" ht="18.75" customHeight="1" x14ac:dyDescent="0.25">
      <c r="A51" s="86" t="s">
        <v>243</v>
      </c>
      <c r="B51" s="85" t="s">
        <v>244</v>
      </c>
      <c r="C51" s="24">
        <v>0</v>
      </c>
      <c r="D51" s="24">
        <v>0</v>
      </c>
    </row>
    <row r="52" spans="1:6" ht="19.5" customHeight="1" x14ac:dyDescent="0.25">
      <c r="A52" s="86" t="s">
        <v>245</v>
      </c>
      <c r="B52" s="85" t="s">
        <v>246</v>
      </c>
      <c r="C52" s="24">
        <v>27422332.5</v>
      </c>
      <c r="D52" s="24">
        <v>0</v>
      </c>
    </row>
    <row r="53" spans="1:6" ht="18" customHeight="1" x14ac:dyDescent="0.25">
      <c r="A53" s="86" t="s">
        <v>247</v>
      </c>
      <c r="B53" s="85" t="s">
        <v>248</v>
      </c>
      <c r="C53" s="88">
        <v>28126312.989999998</v>
      </c>
      <c r="D53" s="88">
        <v>7412994.0499999998</v>
      </c>
    </row>
    <row r="54" spans="1:6" ht="26.25" customHeight="1" x14ac:dyDescent="0.25">
      <c r="A54" s="86" t="s">
        <v>249</v>
      </c>
      <c r="B54" s="87" t="s">
        <v>250</v>
      </c>
      <c r="C54" s="24">
        <f>+C43-C48</f>
        <v>-5218135713.8099995</v>
      </c>
      <c r="D54" s="24">
        <f>+D43-D48</f>
        <v>12139228867.41</v>
      </c>
    </row>
    <row r="55" spans="1:6" ht="18" customHeight="1" x14ac:dyDescent="0.25">
      <c r="A55" s="86" t="s">
        <v>139</v>
      </c>
      <c r="B55" s="87" t="s">
        <v>251</v>
      </c>
      <c r="C55" s="24">
        <f>+C26+C41+C54</f>
        <v>-334164168.06999969</v>
      </c>
      <c r="D55" s="24">
        <f>+D26+D41+D54</f>
        <v>60054291.349994659</v>
      </c>
      <c r="F55" s="57"/>
    </row>
    <row r="56" spans="1:6" ht="19.5" customHeight="1" x14ac:dyDescent="0.25">
      <c r="A56" s="86" t="s">
        <v>141</v>
      </c>
      <c r="B56" s="87" t="s">
        <v>252</v>
      </c>
      <c r="C56" s="24">
        <v>548842796.63999999</v>
      </c>
      <c r="D56" s="24">
        <v>214678628.56999999</v>
      </c>
    </row>
    <row r="57" spans="1:6" ht="21.75" customHeight="1" x14ac:dyDescent="0.25">
      <c r="A57" s="86" t="s">
        <v>143</v>
      </c>
      <c r="B57" s="87" t="s">
        <v>253</v>
      </c>
      <c r="C57" s="24">
        <v>214678628.56999999</v>
      </c>
      <c r="D57" s="24">
        <v>274732919.92000002</v>
      </c>
      <c r="E57" s="57">
        <f>+D57-D56</f>
        <v>60054291.350000024</v>
      </c>
      <c r="F57" s="57">
        <f>+D55-E57</f>
        <v>-5.3644180297851563E-6</v>
      </c>
    </row>
    <row r="58" spans="1:6" x14ac:dyDescent="0.25">
      <c r="D58" s="89"/>
    </row>
    <row r="59" spans="1:6" x14ac:dyDescent="0.25">
      <c r="B59" s="35" t="s">
        <v>129</v>
      </c>
      <c r="C59" s="35"/>
      <c r="D59" s="36"/>
      <c r="E59" s="36"/>
    </row>
    <row r="60" spans="1:6" x14ac:dyDescent="0.25">
      <c r="B60" s="37" t="s">
        <v>130</v>
      </c>
      <c r="C60" s="37"/>
      <c r="D60" s="38"/>
      <c r="E60" s="38"/>
      <c r="F60" s="57"/>
    </row>
    <row r="63" spans="1:6" x14ac:dyDescent="0.25">
      <c r="C63" s="57"/>
    </row>
    <row r="65" spans="3:3" x14ac:dyDescent="0.25">
      <c r="C65" s="57"/>
    </row>
  </sheetData>
  <mergeCells count="3">
    <mergeCell ref="A1:D1"/>
    <mergeCell ref="A3:B3"/>
    <mergeCell ref="A4:B4"/>
  </mergeCells>
  <pageMargins left="0.7" right="0.7" top="0.75" bottom="0.75" header="0.3" footer="0.3"/>
  <pageSetup paperSize="9" scale="92" orientation="portrait" verticalDpi="0" r:id="rId1"/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DE7AB-E6D6-4AE1-A3E5-973F32229075}">
  <dimension ref="A1:O26"/>
  <sheetViews>
    <sheetView tabSelected="1" zoomScaleNormal="100" workbookViewId="0">
      <selection sqref="A1:K26"/>
    </sheetView>
  </sheetViews>
  <sheetFormatPr defaultRowHeight="15" x14ac:dyDescent="0.25"/>
  <cols>
    <col min="1" max="1" width="2.5703125" customWidth="1"/>
    <col min="2" max="2" width="26.7109375" customWidth="1"/>
    <col min="4" max="4" width="3.7109375" customWidth="1"/>
    <col min="5" max="6" width="6.140625" customWidth="1"/>
    <col min="7" max="7" width="14.28515625" customWidth="1"/>
    <col min="9" max="9" width="14.85546875" customWidth="1"/>
    <col min="10" max="10" width="17.5703125" customWidth="1"/>
    <col min="11" max="11" width="18.85546875" style="90" customWidth="1"/>
    <col min="15" max="15" width="21.85546875" customWidth="1"/>
    <col min="257" max="257" width="4.140625" customWidth="1"/>
    <col min="258" max="258" width="25.28515625" customWidth="1"/>
    <col min="260" max="260" width="3.7109375" customWidth="1"/>
    <col min="263" max="263" width="14.28515625" customWidth="1"/>
    <col min="265" max="265" width="14.85546875" customWidth="1"/>
    <col min="266" max="266" width="15.5703125" customWidth="1"/>
    <col min="267" max="267" width="16" customWidth="1"/>
    <col min="513" max="513" width="4.140625" customWidth="1"/>
    <col min="514" max="514" width="25.28515625" customWidth="1"/>
    <col min="516" max="516" width="3.7109375" customWidth="1"/>
    <col min="519" max="519" width="14.28515625" customWidth="1"/>
    <col min="521" max="521" width="14.85546875" customWidth="1"/>
    <col min="522" max="522" width="15.5703125" customWidth="1"/>
    <col min="523" max="523" width="16" customWidth="1"/>
    <col min="769" max="769" width="4.140625" customWidth="1"/>
    <col min="770" max="770" width="25.28515625" customWidth="1"/>
    <col min="772" max="772" width="3.7109375" customWidth="1"/>
    <col min="775" max="775" width="14.28515625" customWidth="1"/>
    <col min="777" max="777" width="14.85546875" customWidth="1"/>
    <col min="778" max="778" width="15.5703125" customWidth="1"/>
    <col min="779" max="779" width="16" customWidth="1"/>
    <col min="1025" max="1025" width="4.140625" customWidth="1"/>
    <col min="1026" max="1026" width="25.28515625" customWidth="1"/>
    <col min="1028" max="1028" width="3.7109375" customWidth="1"/>
    <col min="1031" max="1031" width="14.28515625" customWidth="1"/>
    <col min="1033" max="1033" width="14.85546875" customWidth="1"/>
    <col min="1034" max="1034" width="15.5703125" customWidth="1"/>
    <col min="1035" max="1035" width="16" customWidth="1"/>
    <col min="1281" max="1281" width="4.140625" customWidth="1"/>
    <col min="1282" max="1282" width="25.28515625" customWidth="1"/>
    <col min="1284" max="1284" width="3.7109375" customWidth="1"/>
    <col min="1287" max="1287" width="14.28515625" customWidth="1"/>
    <col min="1289" max="1289" width="14.85546875" customWidth="1"/>
    <col min="1290" max="1290" width="15.5703125" customWidth="1"/>
    <col min="1291" max="1291" width="16" customWidth="1"/>
    <col min="1537" max="1537" width="4.140625" customWidth="1"/>
    <col min="1538" max="1538" width="25.28515625" customWidth="1"/>
    <col min="1540" max="1540" width="3.7109375" customWidth="1"/>
    <col min="1543" max="1543" width="14.28515625" customWidth="1"/>
    <col min="1545" max="1545" width="14.85546875" customWidth="1"/>
    <col min="1546" max="1546" width="15.5703125" customWidth="1"/>
    <col min="1547" max="1547" width="16" customWidth="1"/>
    <col min="1793" max="1793" width="4.140625" customWidth="1"/>
    <col min="1794" max="1794" width="25.28515625" customWidth="1"/>
    <col min="1796" max="1796" width="3.7109375" customWidth="1"/>
    <col min="1799" max="1799" width="14.28515625" customWidth="1"/>
    <col min="1801" max="1801" width="14.85546875" customWidth="1"/>
    <col min="1802" max="1802" width="15.5703125" customWidth="1"/>
    <col min="1803" max="1803" width="16" customWidth="1"/>
    <col min="2049" max="2049" width="4.140625" customWidth="1"/>
    <col min="2050" max="2050" width="25.28515625" customWidth="1"/>
    <col min="2052" max="2052" width="3.7109375" customWidth="1"/>
    <col min="2055" max="2055" width="14.28515625" customWidth="1"/>
    <col min="2057" max="2057" width="14.85546875" customWidth="1"/>
    <col min="2058" max="2058" width="15.5703125" customWidth="1"/>
    <col min="2059" max="2059" width="16" customWidth="1"/>
    <col min="2305" max="2305" width="4.140625" customWidth="1"/>
    <col min="2306" max="2306" width="25.28515625" customWidth="1"/>
    <col min="2308" max="2308" width="3.7109375" customWidth="1"/>
    <col min="2311" max="2311" width="14.28515625" customWidth="1"/>
    <col min="2313" max="2313" width="14.85546875" customWidth="1"/>
    <col min="2314" max="2314" width="15.5703125" customWidth="1"/>
    <col min="2315" max="2315" width="16" customWidth="1"/>
    <col min="2561" max="2561" width="4.140625" customWidth="1"/>
    <col min="2562" max="2562" width="25.28515625" customWidth="1"/>
    <col min="2564" max="2564" width="3.7109375" customWidth="1"/>
    <col min="2567" max="2567" width="14.28515625" customWidth="1"/>
    <col min="2569" max="2569" width="14.85546875" customWidth="1"/>
    <col min="2570" max="2570" width="15.5703125" customWidth="1"/>
    <col min="2571" max="2571" width="16" customWidth="1"/>
    <col min="2817" max="2817" width="4.140625" customWidth="1"/>
    <col min="2818" max="2818" width="25.28515625" customWidth="1"/>
    <col min="2820" max="2820" width="3.7109375" customWidth="1"/>
    <col min="2823" max="2823" width="14.28515625" customWidth="1"/>
    <col min="2825" max="2825" width="14.85546875" customWidth="1"/>
    <col min="2826" max="2826" width="15.5703125" customWidth="1"/>
    <col min="2827" max="2827" width="16" customWidth="1"/>
    <col min="3073" max="3073" width="4.140625" customWidth="1"/>
    <col min="3074" max="3074" width="25.28515625" customWidth="1"/>
    <col min="3076" max="3076" width="3.7109375" customWidth="1"/>
    <col min="3079" max="3079" width="14.28515625" customWidth="1"/>
    <col min="3081" max="3081" width="14.85546875" customWidth="1"/>
    <col min="3082" max="3082" width="15.5703125" customWidth="1"/>
    <col min="3083" max="3083" width="16" customWidth="1"/>
    <col min="3329" max="3329" width="4.140625" customWidth="1"/>
    <col min="3330" max="3330" width="25.28515625" customWidth="1"/>
    <col min="3332" max="3332" width="3.7109375" customWidth="1"/>
    <col min="3335" max="3335" width="14.28515625" customWidth="1"/>
    <col min="3337" max="3337" width="14.85546875" customWidth="1"/>
    <col min="3338" max="3338" width="15.5703125" customWidth="1"/>
    <col min="3339" max="3339" width="16" customWidth="1"/>
    <col min="3585" max="3585" width="4.140625" customWidth="1"/>
    <col min="3586" max="3586" width="25.28515625" customWidth="1"/>
    <col min="3588" max="3588" width="3.7109375" customWidth="1"/>
    <col min="3591" max="3591" width="14.28515625" customWidth="1"/>
    <col min="3593" max="3593" width="14.85546875" customWidth="1"/>
    <col min="3594" max="3594" width="15.5703125" customWidth="1"/>
    <col min="3595" max="3595" width="16" customWidth="1"/>
    <col min="3841" max="3841" width="4.140625" customWidth="1"/>
    <col min="3842" max="3842" width="25.28515625" customWidth="1"/>
    <col min="3844" max="3844" width="3.7109375" customWidth="1"/>
    <col min="3847" max="3847" width="14.28515625" customWidth="1"/>
    <col min="3849" max="3849" width="14.85546875" customWidth="1"/>
    <col min="3850" max="3850" width="15.5703125" customWidth="1"/>
    <col min="3851" max="3851" width="16" customWidth="1"/>
    <col min="4097" max="4097" width="4.140625" customWidth="1"/>
    <col min="4098" max="4098" width="25.28515625" customWidth="1"/>
    <col min="4100" max="4100" width="3.7109375" customWidth="1"/>
    <col min="4103" max="4103" width="14.28515625" customWidth="1"/>
    <col min="4105" max="4105" width="14.85546875" customWidth="1"/>
    <col min="4106" max="4106" width="15.5703125" customWidth="1"/>
    <col min="4107" max="4107" width="16" customWidth="1"/>
    <col min="4353" max="4353" width="4.140625" customWidth="1"/>
    <col min="4354" max="4354" width="25.28515625" customWidth="1"/>
    <col min="4356" max="4356" width="3.7109375" customWidth="1"/>
    <col min="4359" max="4359" width="14.28515625" customWidth="1"/>
    <col min="4361" max="4361" width="14.85546875" customWidth="1"/>
    <col min="4362" max="4362" width="15.5703125" customWidth="1"/>
    <col min="4363" max="4363" width="16" customWidth="1"/>
    <col min="4609" max="4609" width="4.140625" customWidth="1"/>
    <col min="4610" max="4610" width="25.28515625" customWidth="1"/>
    <col min="4612" max="4612" width="3.7109375" customWidth="1"/>
    <col min="4615" max="4615" width="14.28515625" customWidth="1"/>
    <col min="4617" max="4617" width="14.85546875" customWidth="1"/>
    <col min="4618" max="4618" width="15.5703125" customWidth="1"/>
    <col min="4619" max="4619" width="16" customWidth="1"/>
    <col min="4865" max="4865" width="4.140625" customWidth="1"/>
    <col min="4866" max="4866" width="25.28515625" customWidth="1"/>
    <col min="4868" max="4868" width="3.7109375" customWidth="1"/>
    <col min="4871" max="4871" width="14.28515625" customWidth="1"/>
    <col min="4873" max="4873" width="14.85546875" customWidth="1"/>
    <col min="4874" max="4874" width="15.5703125" customWidth="1"/>
    <col min="4875" max="4875" width="16" customWidth="1"/>
    <col min="5121" max="5121" width="4.140625" customWidth="1"/>
    <col min="5122" max="5122" width="25.28515625" customWidth="1"/>
    <col min="5124" max="5124" width="3.7109375" customWidth="1"/>
    <col min="5127" max="5127" width="14.28515625" customWidth="1"/>
    <col min="5129" max="5129" width="14.85546875" customWidth="1"/>
    <col min="5130" max="5130" width="15.5703125" customWidth="1"/>
    <col min="5131" max="5131" width="16" customWidth="1"/>
    <col min="5377" max="5377" width="4.140625" customWidth="1"/>
    <col min="5378" max="5378" width="25.28515625" customWidth="1"/>
    <col min="5380" max="5380" width="3.7109375" customWidth="1"/>
    <col min="5383" max="5383" width="14.28515625" customWidth="1"/>
    <col min="5385" max="5385" width="14.85546875" customWidth="1"/>
    <col min="5386" max="5386" width="15.5703125" customWidth="1"/>
    <col min="5387" max="5387" width="16" customWidth="1"/>
    <col min="5633" max="5633" width="4.140625" customWidth="1"/>
    <col min="5634" max="5634" width="25.28515625" customWidth="1"/>
    <col min="5636" max="5636" width="3.7109375" customWidth="1"/>
    <col min="5639" max="5639" width="14.28515625" customWidth="1"/>
    <col min="5641" max="5641" width="14.85546875" customWidth="1"/>
    <col min="5642" max="5642" width="15.5703125" customWidth="1"/>
    <col min="5643" max="5643" width="16" customWidth="1"/>
    <col min="5889" max="5889" width="4.140625" customWidth="1"/>
    <col min="5890" max="5890" width="25.28515625" customWidth="1"/>
    <col min="5892" max="5892" width="3.7109375" customWidth="1"/>
    <col min="5895" max="5895" width="14.28515625" customWidth="1"/>
    <col min="5897" max="5897" width="14.85546875" customWidth="1"/>
    <col min="5898" max="5898" width="15.5703125" customWidth="1"/>
    <col min="5899" max="5899" width="16" customWidth="1"/>
    <col min="6145" max="6145" width="4.140625" customWidth="1"/>
    <col min="6146" max="6146" width="25.28515625" customWidth="1"/>
    <col min="6148" max="6148" width="3.7109375" customWidth="1"/>
    <col min="6151" max="6151" width="14.28515625" customWidth="1"/>
    <col min="6153" max="6153" width="14.85546875" customWidth="1"/>
    <col min="6154" max="6154" width="15.5703125" customWidth="1"/>
    <col min="6155" max="6155" width="16" customWidth="1"/>
    <col min="6401" max="6401" width="4.140625" customWidth="1"/>
    <col min="6402" max="6402" width="25.28515625" customWidth="1"/>
    <col min="6404" max="6404" width="3.7109375" customWidth="1"/>
    <col min="6407" max="6407" width="14.28515625" customWidth="1"/>
    <col min="6409" max="6409" width="14.85546875" customWidth="1"/>
    <col min="6410" max="6410" width="15.5703125" customWidth="1"/>
    <col min="6411" max="6411" width="16" customWidth="1"/>
    <col min="6657" max="6657" width="4.140625" customWidth="1"/>
    <col min="6658" max="6658" width="25.28515625" customWidth="1"/>
    <col min="6660" max="6660" width="3.7109375" customWidth="1"/>
    <col min="6663" max="6663" width="14.28515625" customWidth="1"/>
    <col min="6665" max="6665" width="14.85546875" customWidth="1"/>
    <col min="6666" max="6666" width="15.5703125" customWidth="1"/>
    <col min="6667" max="6667" width="16" customWidth="1"/>
    <col min="6913" max="6913" width="4.140625" customWidth="1"/>
    <col min="6914" max="6914" width="25.28515625" customWidth="1"/>
    <col min="6916" max="6916" width="3.7109375" customWidth="1"/>
    <col min="6919" max="6919" width="14.28515625" customWidth="1"/>
    <col min="6921" max="6921" width="14.85546875" customWidth="1"/>
    <col min="6922" max="6922" width="15.5703125" customWidth="1"/>
    <col min="6923" max="6923" width="16" customWidth="1"/>
    <col min="7169" max="7169" width="4.140625" customWidth="1"/>
    <col min="7170" max="7170" width="25.28515625" customWidth="1"/>
    <col min="7172" max="7172" width="3.7109375" customWidth="1"/>
    <col min="7175" max="7175" width="14.28515625" customWidth="1"/>
    <col min="7177" max="7177" width="14.85546875" customWidth="1"/>
    <col min="7178" max="7178" width="15.5703125" customWidth="1"/>
    <col min="7179" max="7179" width="16" customWidth="1"/>
    <col min="7425" max="7425" width="4.140625" customWidth="1"/>
    <col min="7426" max="7426" width="25.28515625" customWidth="1"/>
    <col min="7428" max="7428" width="3.7109375" customWidth="1"/>
    <col min="7431" max="7431" width="14.28515625" customWidth="1"/>
    <col min="7433" max="7433" width="14.85546875" customWidth="1"/>
    <col min="7434" max="7434" width="15.5703125" customWidth="1"/>
    <col min="7435" max="7435" width="16" customWidth="1"/>
    <col min="7681" max="7681" width="4.140625" customWidth="1"/>
    <col min="7682" max="7682" width="25.28515625" customWidth="1"/>
    <col min="7684" max="7684" width="3.7109375" customWidth="1"/>
    <col min="7687" max="7687" width="14.28515625" customWidth="1"/>
    <col min="7689" max="7689" width="14.85546875" customWidth="1"/>
    <col min="7690" max="7690" width="15.5703125" customWidth="1"/>
    <col min="7691" max="7691" width="16" customWidth="1"/>
    <col min="7937" max="7937" width="4.140625" customWidth="1"/>
    <col min="7938" max="7938" width="25.28515625" customWidth="1"/>
    <col min="7940" max="7940" width="3.7109375" customWidth="1"/>
    <col min="7943" max="7943" width="14.28515625" customWidth="1"/>
    <col min="7945" max="7945" width="14.85546875" customWidth="1"/>
    <col min="7946" max="7946" width="15.5703125" customWidth="1"/>
    <col min="7947" max="7947" width="16" customWidth="1"/>
    <col min="8193" max="8193" width="4.140625" customWidth="1"/>
    <col min="8194" max="8194" width="25.28515625" customWidth="1"/>
    <col min="8196" max="8196" width="3.7109375" customWidth="1"/>
    <col min="8199" max="8199" width="14.28515625" customWidth="1"/>
    <col min="8201" max="8201" width="14.85546875" customWidth="1"/>
    <col min="8202" max="8202" width="15.5703125" customWidth="1"/>
    <col min="8203" max="8203" width="16" customWidth="1"/>
    <col min="8449" max="8449" width="4.140625" customWidth="1"/>
    <col min="8450" max="8450" width="25.28515625" customWidth="1"/>
    <col min="8452" max="8452" width="3.7109375" customWidth="1"/>
    <col min="8455" max="8455" width="14.28515625" customWidth="1"/>
    <col min="8457" max="8457" width="14.85546875" customWidth="1"/>
    <col min="8458" max="8458" width="15.5703125" customWidth="1"/>
    <col min="8459" max="8459" width="16" customWidth="1"/>
    <col min="8705" max="8705" width="4.140625" customWidth="1"/>
    <col min="8706" max="8706" width="25.28515625" customWidth="1"/>
    <col min="8708" max="8708" width="3.7109375" customWidth="1"/>
    <col min="8711" max="8711" width="14.28515625" customWidth="1"/>
    <col min="8713" max="8713" width="14.85546875" customWidth="1"/>
    <col min="8714" max="8714" width="15.5703125" customWidth="1"/>
    <col min="8715" max="8715" width="16" customWidth="1"/>
    <col min="8961" max="8961" width="4.140625" customWidth="1"/>
    <col min="8962" max="8962" width="25.28515625" customWidth="1"/>
    <col min="8964" max="8964" width="3.7109375" customWidth="1"/>
    <col min="8967" max="8967" width="14.28515625" customWidth="1"/>
    <col min="8969" max="8969" width="14.85546875" customWidth="1"/>
    <col min="8970" max="8970" width="15.5703125" customWidth="1"/>
    <col min="8971" max="8971" width="16" customWidth="1"/>
    <col min="9217" max="9217" width="4.140625" customWidth="1"/>
    <col min="9218" max="9218" width="25.28515625" customWidth="1"/>
    <col min="9220" max="9220" width="3.7109375" customWidth="1"/>
    <col min="9223" max="9223" width="14.28515625" customWidth="1"/>
    <col min="9225" max="9225" width="14.85546875" customWidth="1"/>
    <col min="9226" max="9226" width="15.5703125" customWidth="1"/>
    <col min="9227" max="9227" width="16" customWidth="1"/>
    <col min="9473" max="9473" width="4.140625" customWidth="1"/>
    <col min="9474" max="9474" width="25.28515625" customWidth="1"/>
    <col min="9476" max="9476" width="3.7109375" customWidth="1"/>
    <col min="9479" max="9479" width="14.28515625" customWidth="1"/>
    <col min="9481" max="9481" width="14.85546875" customWidth="1"/>
    <col min="9482" max="9482" width="15.5703125" customWidth="1"/>
    <col min="9483" max="9483" width="16" customWidth="1"/>
    <col min="9729" max="9729" width="4.140625" customWidth="1"/>
    <col min="9730" max="9730" width="25.28515625" customWidth="1"/>
    <col min="9732" max="9732" width="3.7109375" customWidth="1"/>
    <col min="9735" max="9735" width="14.28515625" customWidth="1"/>
    <col min="9737" max="9737" width="14.85546875" customWidth="1"/>
    <col min="9738" max="9738" width="15.5703125" customWidth="1"/>
    <col min="9739" max="9739" width="16" customWidth="1"/>
    <col min="9985" max="9985" width="4.140625" customWidth="1"/>
    <col min="9986" max="9986" width="25.28515625" customWidth="1"/>
    <col min="9988" max="9988" width="3.7109375" customWidth="1"/>
    <col min="9991" max="9991" width="14.28515625" customWidth="1"/>
    <col min="9993" max="9993" width="14.85546875" customWidth="1"/>
    <col min="9994" max="9994" width="15.5703125" customWidth="1"/>
    <col min="9995" max="9995" width="16" customWidth="1"/>
    <col min="10241" max="10241" width="4.140625" customWidth="1"/>
    <col min="10242" max="10242" width="25.28515625" customWidth="1"/>
    <col min="10244" max="10244" width="3.7109375" customWidth="1"/>
    <col min="10247" max="10247" width="14.28515625" customWidth="1"/>
    <col min="10249" max="10249" width="14.85546875" customWidth="1"/>
    <col min="10250" max="10250" width="15.5703125" customWidth="1"/>
    <col min="10251" max="10251" width="16" customWidth="1"/>
    <col min="10497" max="10497" width="4.140625" customWidth="1"/>
    <col min="10498" max="10498" width="25.28515625" customWidth="1"/>
    <col min="10500" max="10500" width="3.7109375" customWidth="1"/>
    <col min="10503" max="10503" width="14.28515625" customWidth="1"/>
    <col min="10505" max="10505" width="14.85546875" customWidth="1"/>
    <col min="10506" max="10506" width="15.5703125" customWidth="1"/>
    <col min="10507" max="10507" width="16" customWidth="1"/>
    <col min="10753" max="10753" width="4.140625" customWidth="1"/>
    <col min="10754" max="10754" width="25.28515625" customWidth="1"/>
    <col min="10756" max="10756" width="3.7109375" customWidth="1"/>
    <col min="10759" max="10759" width="14.28515625" customWidth="1"/>
    <col min="10761" max="10761" width="14.85546875" customWidth="1"/>
    <col min="10762" max="10762" width="15.5703125" customWidth="1"/>
    <col min="10763" max="10763" width="16" customWidth="1"/>
    <col min="11009" max="11009" width="4.140625" customWidth="1"/>
    <col min="11010" max="11010" width="25.28515625" customWidth="1"/>
    <col min="11012" max="11012" width="3.7109375" customWidth="1"/>
    <col min="11015" max="11015" width="14.28515625" customWidth="1"/>
    <col min="11017" max="11017" width="14.85546875" customWidth="1"/>
    <col min="11018" max="11018" width="15.5703125" customWidth="1"/>
    <col min="11019" max="11019" width="16" customWidth="1"/>
    <col min="11265" max="11265" width="4.140625" customWidth="1"/>
    <col min="11266" max="11266" width="25.28515625" customWidth="1"/>
    <col min="11268" max="11268" width="3.7109375" customWidth="1"/>
    <col min="11271" max="11271" width="14.28515625" customWidth="1"/>
    <col min="11273" max="11273" width="14.85546875" customWidth="1"/>
    <col min="11274" max="11274" width="15.5703125" customWidth="1"/>
    <col min="11275" max="11275" width="16" customWidth="1"/>
    <col min="11521" max="11521" width="4.140625" customWidth="1"/>
    <col min="11522" max="11522" width="25.28515625" customWidth="1"/>
    <col min="11524" max="11524" width="3.7109375" customWidth="1"/>
    <col min="11527" max="11527" width="14.28515625" customWidth="1"/>
    <col min="11529" max="11529" width="14.85546875" customWidth="1"/>
    <col min="11530" max="11530" width="15.5703125" customWidth="1"/>
    <col min="11531" max="11531" width="16" customWidth="1"/>
    <col min="11777" max="11777" width="4.140625" customWidth="1"/>
    <col min="11778" max="11778" width="25.28515625" customWidth="1"/>
    <col min="11780" max="11780" width="3.7109375" customWidth="1"/>
    <col min="11783" max="11783" width="14.28515625" customWidth="1"/>
    <col min="11785" max="11785" width="14.85546875" customWidth="1"/>
    <col min="11786" max="11786" width="15.5703125" customWidth="1"/>
    <col min="11787" max="11787" width="16" customWidth="1"/>
    <col min="12033" max="12033" width="4.140625" customWidth="1"/>
    <col min="12034" max="12034" width="25.28515625" customWidth="1"/>
    <col min="12036" max="12036" width="3.7109375" customWidth="1"/>
    <col min="12039" max="12039" width="14.28515625" customWidth="1"/>
    <col min="12041" max="12041" width="14.85546875" customWidth="1"/>
    <col min="12042" max="12042" width="15.5703125" customWidth="1"/>
    <col min="12043" max="12043" width="16" customWidth="1"/>
    <col min="12289" max="12289" width="4.140625" customWidth="1"/>
    <col min="12290" max="12290" width="25.28515625" customWidth="1"/>
    <col min="12292" max="12292" width="3.7109375" customWidth="1"/>
    <col min="12295" max="12295" width="14.28515625" customWidth="1"/>
    <col min="12297" max="12297" width="14.85546875" customWidth="1"/>
    <col min="12298" max="12298" width="15.5703125" customWidth="1"/>
    <col min="12299" max="12299" width="16" customWidth="1"/>
    <col min="12545" max="12545" width="4.140625" customWidth="1"/>
    <col min="12546" max="12546" width="25.28515625" customWidth="1"/>
    <col min="12548" max="12548" width="3.7109375" customWidth="1"/>
    <col min="12551" max="12551" width="14.28515625" customWidth="1"/>
    <col min="12553" max="12553" width="14.85546875" customWidth="1"/>
    <col min="12554" max="12554" width="15.5703125" customWidth="1"/>
    <col min="12555" max="12555" width="16" customWidth="1"/>
    <col min="12801" max="12801" width="4.140625" customWidth="1"/>
    <col min="12802" max="12802" width="25.28515625" customWidth="1"/>
    <col min="12804" max="12804" width="3.7109375" customWidth="1"/>
    <col min="12807" max="12807" width="14.28515625" customWidth="1"/>
    <col min="12809" max="12809" width="14.85546875" customWidth="1"/>
    <col min="12810" max="12810" width="15.5703125" customWidth="1"/>
    <col min="12811" max="12811" width="16" customWidth="1"/>
    <col min="13057" max="13057" width="4.140625" customWidth="1"/>
    <col min="13058" max="13058" width="25.28515625" customWidth="1"/>
    <col min="13060" max="13060" width="3.7109375" customWidth="1"/>
    <col min="13063" max="13063" width="14.28515625" customWidth="1"/>
    <col min="13065" max="13065" width="14.85546875" customWidth="1"/>
    <col min="13066" max="13066" width="15.5703125" customWidth="1"/>
    <col min="13067" max="13067" width="16" customWidth="1"/>
    <col min="13313" max="13313" width="4.140625" customWidth="1"/>
    <col min="13314" max="13314" width="25.28515625" customWidth="1"/>
    <col min="13316" max="13316" width="3.7109375" customWidth="1"/>
    <col min="13319" max="13319" width="14.28515625" customWidth="1"/>
    <col min="13321" max="13321" width="14.85546875" customWidth="1"/>
    <col min="13322" max="13322" width="15.5703125" customWidth="1"/>
    <col min="13323" max="13323" width="16" customWidth="1"/>
    <col min="13569" max="13569" width="4.140625" customWidth="1"/>
    <col min="13570" max="13570" width="25.28515625" customWidth="1"/>
    <col min="13572" max="13572" width="3.7109375" customWidth="1"/>
    <col min="13575" max="13575" width="14.28515625" customWidth="1"/>
    <col min="13577" max="13577" width="14.85546875" customWidth="1"/>
    <col min="13578" max="13578" width="15.5703125" customWidth="1"/>
    <col min="13579" max="13579" width="16" customWidth="1"/>
    <col min="13825" max="13825" width="4.140625" customWidth="1"/>
    <col min="13826" max="13826" width="25.28515625" customWidth="1"/>
    <col min="13828" max="13828" width="3.7109375" customWidth="1"/>
    <col min="13831" max="13831" width="14.28515625" customWidth="1"/>
    <col min="13833" max="13833" width="14.85546875" customWidth="1"/>
    <col min="13834" max="13834" width="15.5703125" customWidth="1"/>
    <col min="13835" max="13835" width="16" customWidth="1"/>
    <col min="14081" max="14081" width="4.140625" customWidth="1"/>
    <col min="14082" max="14082" width="25.28515625" customWidth="1"/>
    <col min="14084" max="14084" width="3.7109375" customWidth="1"/>
    <col min="14087" max="14087" width="14.28515625" customWidth="1"/>
    <col min="14089" max="14089" width="14.85546875" customWidth="1"/>
    <col min="14090" max="14090" width="15.5703125" customWidth="1"/>
    <col min="14091" max="14091" width="16" customWidth="1"/>
    <col min="14337" max="14337" width="4.140625" customWidth="1"/>
    <col min="14338" max="14338" width="25.28515625" customWidth="1"/>
    <col min="14340" max="14340" width="3.7109375" customWidth="1"/>
    <col min="14343" max="14343" width="14.28515625" customWidth="1"/>
    <col min="14345" max="14345" width="14.85546875" customWidth="1"/>
    <col min="14346" max="14346" width="15.5703125" customWidth="1"/>
    <col min="14347" max="14347" width="16" customWidth="1"/>
    <col min="14593" max="14593" width="4.140625" customWidth="1"/>
    <col min="14594" max="14594" width="25.28515625" customWidth="1"/>
    <col min="14596" max="14596" width="3.7109375" customWidth="1"/>
    <col min="14599" max="14599" width="14.28515625" customWidth="1"/>
    <col min="14601" max="14601" width="14.85546875" customWidth="1"/>
    <col min="14602" max="14602" width="15.5703125" customWidth="1"/>
    <col min="14603" max="14603" width="16" customWidth="1"/>
    <col min="14849" max="14849" width="4.140625" customWidth="1"/>
    <col min="14850" max="14850" width="25.28515625" customWidth="1"/>
    <col min="14852" max="14852" width="3.7109375" customWidth="1"/>
    <col min="14855" max="14855" width="14.28515625" customWidth="1"/>
    <col min="14857" max="14857" width="14.85546875" customWidth="1"/>
    <col min="14858" max="14858" width="15.5703125" customWidth="1"/>
    <col min="14859" max="14859" width="16" customWidth="1"/>
    <col min="15105" max="15105" width="4.140625" customWidth="1"/>
    <col min="15106" max="15106" width="25.28515625" customWidth="1"/>
    <col min="15108" max="15108" width="3.7109375" customWidth="1"/>
    <col min="15111" max="15111" width="14.28515625" customWidth="1"/>
    <col min="15113" max="15113" width="14.85546875" customWidth="1"/>
    <col min="15114" max="15114" width="15.5703125" customWidth="1"/>
    <col min="15115" max="15115" width="16" customWidth="1"/>
    <col min="15361" max="15361" width="4.140625" customWidth="1"/>
    <col min="15362" max="15362" width="25.28515625" customWidth="1"/>
    <col min="15364" max="15364" width="3.7109375" customWidth="1"/>
    <col min="15367" max="15367" width="14.28515625" customWidth="1"/>
    <col min="15369" max="15369" width="14.85546875" customWidth="1"/>
    <col min="15370" max="15370" width="15.5703125" customWidth="1"/>
    <col min="15371" max="15371" width="16" customWidth="1"/>
    <col min="15617" max="15617" width="4.140625" customWidth="1"/>
    <col min="15618" max="15618" width="25.28515625" customWidth="1"/>
    <col min="15620" max="15620" width="3.7109375" customWidth="1"/>
    <col min="15623" max="15623" width="14.28515625" customWidth="1"/>
    <col min="15625" max="15625" width="14.85546875" customWidth="1"/>
    <col min="15626" max="15626" width="15.5703125" customWidth="1"/>
    <col min="15627" max="15627" width="16" customWidth="1"/>
    <col min="15873" max="15873" width="4.140625" customWidth="1"/>
    <col min="15874" max="15874" width="25.28515625" customWidth="1"/>
    <col min="15876" max="15876" width="3.7109375" customWidth="1"/>
    <col min="15879" max="15879" width="14.28515625" customWidth="1"/>
    <col min="15881" max="15881" width="14.85546875" customWidth="1"/>
    <col min="15882" max="15882" width="15.5703125" customWidth="1"/>
    <col min="15883" max="15883" width="16" customWidth="1"/>
    <col min="16129" max="16129" width="4.140625" customWidth="1"/>
    <col min="16130" max="16130" width="25.28515625" customWidth="1"/>
    <col min="16132" max="16132" width="3.7109375" customWidth="1"/>
    <col min="16135" max="16135" width="14.28515625" customWidth="1"/>
    <col min="16137" max="16137" width="14.85546875" customWidth="1"/>
    <col min="16138" max="16138" width="15.5703125" customWidth="1"/>
    <col min="16139" max="16139" width="16" customWidth="1"/>
  </cols>
  <sheetData>
    <row r="1" spans="1:11" ht="23.25" customHeight="1" x14ac:dyDescent="0.25">
      <c r="A1" s="40" t="s">
        <v>254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9.75" customHeight="1" x14ac:dyDescent="0.25"/>
    <row r="3" spans="1:11" ht="15.75" x14ac:dyDescent="0.25">
      <c r="A3" s="42" t="s">
        <v>1</v>
      </c>
      <c r="B3" s="42"/>
      <c r="C3" s="4"/>
      <c r="D3" s="4"/>
      <c r="J3" s="154" t="s">
        <v>294</v>
      </c>
      <c r="K3" s="154"/>
    </row>
    <row r="4" spans="1:11" x14ac:dyDescent="0.25">
      <c r="A4" s="6" t="s">
        <v>2</v>
      </c>
      <c r="B4" s="6"/>
      <c r="C4" s="4"/>
      <c r="D4" s="36"/>
      <c r="J4" s="155" t="s">
        <v>3</v>
      </c>
      <c r="K4" s="155"/>
    </row>
    <row r="5" spans="1:11" x14ac:dyDescent="0.25">
      <c r="A5" s="74"/>
      <c r="B5" s="91"/>
      <c r="C5" s="92"/>
      <c r="D5" s="92"/>
      <c r="E5" s="92"/>
      <c r="F5" s="92"/>
      <c r="G5" s="92"/>
      <c r="H5" s="93"/>
      <c r="I5" s="92"/>
      <c r="J5" s="92"/>
      <c r="K5" s="92"/>
    </row>
    <row r="6" spans="1:11" ht="56.25" x14ac:dyDescent="0.25">
      <c r="A6" s="94" t="s">
        <v>255</v>
      </c>
      <c r="B6" s="94" t="s">
        <v>132</v>
      </c>
      <c r="C6" s="95" t="s">
        <v>105</v>
      </c>
      <c r="D6" s="96"/>
      <c r="E6" s="94" t="s">
        <v>113</v>
      </c>
      <c r="F6" s="94" t="s">
        <v>256</v>
      </c>
      <c r="G6" s="94" t="s">
        <v>257</v>
      </c>
      <c r="H6" s="94" t="s">
        <v>258</v>
      </c>
      <c r="I6" s="94" t="s">
        <v>259</v>
      </c>
      <c r="J6" s="94" t="s">
        <v>260</v>
      </c>
      <c r="K6" s="97" t="s">
        <v>261</v>
      </c>
    </row>
    <row r="7" spans="1:11" ht="22.5" x14ac:dyDescent="0.25">
      <c r="A7" s="98" t="s">
        <v>10</v>
      </c>
      <c r="B7" s="99" t="s">
        <v>297</v>
      </c>
      <c r="C7" s="100">
        <v>136820600</v>
      </c>
      <c r="D7" s="101"/>
      <c r="E7" s="102"/>
      <c r="F7" s="102"/>
      <c r="G7" s="102">
        <v>3133970473.1999998</v>
      </c>
      <c r="H7" s="102">
        <v>0</v>
      </c>
      <c r="I7" s="102">
        <v>369792723.80000001</v>
      </c>
      <c r="J7" s="102">
        <v>44095307866.349998</v>
      </c>
      <c r="K7" s="103">
        <f>+C7+G7+I7+J7</f>
        <v>47735891663.349998</v>
      </c>
    </row>
    <row r="8" spans="1:11" ht="22.5" x14ac:dyDescent="0.25">
      <c r="A8" s="104" t="s">
        <v>11</v>
      </c>
      <c r="B8" s="104" t="s">
        <v>262</v>
      </c>
      <c r="C8" s="100"/>
      <c r="D8" s="105"/>
      <c r="E8" s="106"/>
      <c r="F8" s="102"/>
      <c r="G8" s="106">
        <v>0</v>
      </c>
      <c r="H8" s="102">
        <v>0</v>
      </c>
      <c r="I8" s="106">
        <v>0</v>
      </c>
      <c r="J8" s="102">
        <v>0</v>
      </c>
      <c r="K8" s="103">
        <v>0</v>
      </c>
    </row>
    <row r="9" spans="1:11" x14ac:dyDescent="0.25">
      <c r="A9" s="104" t="s">
        <v>137</v>
      </c>
      <c r="B9" s="98" t="s">
        <v>263</v>
      </c>
      <c r="C9" s="100">
        <v>136820600</v>
      </c>
      <c r="D9" s="105"/>
      <c r="E9" s="106"/>
      <c r="F9" s="102"/>
      <c r="G9" s="106">
        <v>3133970473.1999998</v>
      </c>
      <c r="H9" s="102">
        <v>0</v>
      </c>
      <c r="I9" s="106">
        <v>369792723.80000001</v>
      </c>
      <c r="J9" s="102">
        <v>44095307866.349998</v>
      </c>
      <c r="K9" s="103">
        <f>+C9+G9+I9+J9</f>
        <v>47735891663.349998</v>
      </c>
    </row>
    <row r="10" spans="1:11" x14ac:dyDescent="0.25">
      <c r="A10" s="104" t="s">
        <v>139</v>
      </c>
      <c r="B10" s="98" t="s">
        <v>264</v>
      </c>
      <c r="C10" s="100"/>
      <c r="D10" s="105"/>
      <c r="E10" s="106"/>
      <c r="F10" s="102"/>
      <c r="G10" s="106">
        <v>0</v>
      </c>
      <c r="H10" s="102">
        <v>0</v>
      </c>
      <c r="I10" s="106">
        <v>0</v>
      </c>
      <c r="J10" s="109">
        <v>4198573626.96</v>
      </c>
      <c r="K10" s="103">
        <f>+C10+G10+I10+J10</f>
        <v>4198573626.96</v>
      </c>
    </row>
    <row r="11" spans="1:11" x14ac:dyDescent="0.25">
      <c r="A11" s="104" t="s">
        <v>141</v>
      </c>
      <c r="B11" s="98" t="s">
        <v>176</v>
      </c>
      <c r="C11" s="100"/>
      <c r="D11" s="105"/>
      <c r="E11" s="106"/>
      <c r="F11" s="102"/>
      <c r="G11" s="106">
        <v>0</v>
      </c>
      <c r="H11" s="102">
        <v>0</v>
      </c>
      <c r="I11" s="106">
        <v>0</v>
      </c>
      <c r="J11" s="102">
        <v>0</v>
      </c>
      <c r="K11" s="103">
        <v>0</v>
      </c>
    </row>
    <row r="12" spans="1:11" x14ac:dyDescent="0.25">
      <c r="A12" s="104" t="s">
        <v>143</v>
      </c>
      <c r="B12" s="98" t="s">
        <v>265</v>
      </c>
      <c r="C12" s="100"/>
      <c r="D12" s="105"/>
      <c r="E12" s="106"/>
      <c r="F12" s="102"/>
      <c r="G12" s="106">
        <v>0</v>
      </c>
      <c r="H12" s="102">
        <v>0</v>
      </c>
      <c r="I12" s="106">
        <v>0</v>
      </c>
      <c r="J12" s="102"/>
      <c r="K12" s="103">
        <f>+J12</f>
        <v>0</v>
      </c>
    </row>
    <row r="13" spans="1:11" x14ac:dyDescent="0.25">
      <c r="A13" s="104" t="s">
        <v>145</v>
      </c>
      <c r="B13" s="98" t="s">
        <v>266</v>
      </c>
      <c r="C13" s="100"/>
      <c r="D13" s="105"/>
      <c r="E13" s="106"/>
      <c r="F13" s="102"/>
      <c r="G13" s="106">
        <v>0</v>
      </c>
      <c r="H13" s="102">
        <v>0</v>
      </c>
      <c r="I13" s="106">
        <v>0</v>
      </c>
      <c r="J13" s="107">
        <v>205230900</v>
      </c>
      <c r="K13" s="103">
        <v>0</v>
      </c>
    </row>
    <row r="14" spans="1:11" ht="22.5" x14ac:dyDescent="0.25">
      <c r="A14" s="104" t="s">
        <v>147</v>
      </c>
      <c r="B14" s="98" t="s">
        <v>267</v>
      </c>
      <c r="C14" s="100"/>
      <c r="D14" s="105"/>
      <c r="E14" s="106"/>
      <c r="F14" s="102"/>
      <c r="G14" s="106">
        <v>0</v>
      </c>
      <c r="H14" s="102">
        <v>0</v>
      </c>
      <c r="I14" s="106">
        <v>0</v>
      </c>
      <c r="J14" s="102">
        <v>0</v>
      </c>
      <c r="K14" s="103">
        <v>0</v>
      </c>
    </row>
    <row r="15" spans="1:11" ht="22.5" x14ac:dyDescent="0.25">
      <c r="A15" s="104" t="s">
        <v>149</v>
      </c>
      <c r="B15" s="108" t="s">
        <v>269</v>
      </c>
      <c r="C15" s="100">
        <v>136820600</v>
      </c>
      <c r="D15" s="105"/>
      <c r="E15" s="106">
        <v>0</v>
      </c>
      <c r="F15" s="102">
        <v>0</v>
      </c>
      <c r="G15" s="106">
        <v>3133970473.1999998</v>
      </c>
      <c r="H15" s="102">
        <v>0</v>
      </c>
      <c r="I15" s="106">
        <v>369792723.80000001</v>
      </c>
      <c r="J15" s="102">
        <f>+J9+J10-J13</f>
        <v>48088650593.309998</v>
      </c>
      <c r="K15" s="103">
        <f>+C15+G15+I15+J15</f>
        <v>51729234390.309998</v>
      </c>
    </row>
    <row r="16" spans="1:11" ht="22.5" x14ac:dyDescent="0.25">
      <c r="A16" s="104" t="s">
        <v>151</v>
      </c>
      <c r="B16" s="98" t="s">
        <v>262</v>
      </c>
      <c r="C16" s="100"/>
      <c r="D16" s="105"/>
      <c r="E16" s="106"/>
      <c r="F16" s="102"/>
      <c r="G16" s="106">
        <v>0</v>
      </c>
      <c r="H16" s="102">
        <v>0</v>
      </c>
      <c r="I16" s="109">
        <v>0</v>
      </c>
      <c r="J16" s="102">
        <v>0</v>
      </c>
      <c r="K16" s="103">
        <v>0</v>
      </c>
    </row>
    <row r="17" spans="1:15" ht="22.5" x14ac:dyDescent="0.25">
      <c r="A17" s="104" t="s">
        <v>153</v>
      </c>
      <c r="B17" s="110" t="s">
        <v>263</v>
      </c>
      <c r="C17" s="100">
        <v>136820600</v>
      </c>
      <c r="D17" s="105"/>
      <c r="E17" s="109">
        <v>0</v>
      </c>
      <c r="F17" s="102">
        <v>0</v>
      </c>
      <c r="G17" s="109">
        <v>3133970473.1999998</v>
      </c>
      <c r="H17" s="102">
        <v>0</v>
      </c>
      <c r="I17" s="109">
        <v>369792723.80000001</v>
      </c>
      <c r="J17" s="102">
        <f>+J15</f>
        <v>48088650593.309998</v>
      </c>
      <c r="K17" s="103">
        <f>+C17+G17+I17+J17</f>
        <v>51729234390.309998</v>
      </c>
    </row>
    <row r="18" spans="1:15" ht="22.5" x14ac:dyDescent="0.25">
      <c r="A18" s="104" t="s">
        <v>155</v>
      </c>
      <c r="B18" s="110" t="s">
        <v>264</v>
      </c>
      <c r="C18" s="111"/>
      <c r="D18" s="112"/>
      <c r="E18" s="109"/>
      <c r="F18" s="109"/>
      <c r="G18" s="109">
        <v>0</v>
      </c>
      <c r="H18" s="109">
        <v>0</v>
      </c>
      <c r="I18" s="109">
        <v>0</v>
      </c>
      <c r="J18" s="109">
        <v>73482086.879999995</v>
      </c>
      <c r="K18" s="103">
        <f>+C18+G18+I18+J18</f>
        <v>73482086.879999995</v>
      </c>
    </row>
    <row r="19" spans="1:15" ht="22.5" x14ac:dyDescent="0.25">
      <c r="A19" s="110" t="s">
        <v>157</v>
      </c>
      <c r="B19" s="110" t="s">
        <v>176</v>
      </c>
      <c r="C19" s="113"/>
      <c r="D19" s="114"/>
      <c r="E19" s="109"/>
      <c r="F19" s="109"/>
      <c r="G19" s="109">
        <v>0</v>
      </c>
      <c r="H19" s="109">
        <v>0</v>
      </c>
      <c r="I19" s="109">
        <v>0</v>
      </c>
      <c r="J19" s="109">
        <v>0</v>
      </c>
      <c r="K19" s="103">
        <v>0</v>
      </c>
    </row>
    <row r="20" spans="1:15" ht="22.5" x14ac:dyDescent="0.25">
      <c r="A20" s="110" t="s">
        <v>159</v>
      </c>
      <c r="B20" s="110" t="s">
        <v>265</v>
      </c>
      <c r="C20" s="113"/>
      <c r="D20" s="114"/>
      <c r="E20" s="109"/>
      <c r="F20" s="109"/>
      <c r="G20" s="109">
        <v>0</v>
      </c>
      <c r="H20" s="109">
        <v>0</v>
      </c>
      <c r="I20" s="109">
        <v>4500000</v>
      </c>
      <c r="J20" s="109">
        <v>0</v>
      </c>
      <c r="K20" s="103">
        <v>0</v>
      </c>
      <c r="O20" s="115"/>
    </row>
    <row r="21" spans="1:15" ht="22.5" x14ac:dyDescent="0.25">
      <c r="A21" s="110" t="s">
        <v>161</v>
      </c>
      <c r="B21" s="110" t="s">
        <v>266</v>
      </c>
      <c r="C21" s="113"/>
      <c r="D21" s="114"/>
      <c r="E21" s="109"/>
      <c r="F21" s="109"/>
      <c r="G21" s="109">
        <v>0</v>
      </c>
      <c r="H21" s="109">
        <v>0</v>
      </c>
      <c r="I21" s="109">
        <v>0</v>
      </c>
      <c r="J21" s="116">
        <v>0</v>
      </c>
      <c r="K21" s="103">
        <f>+J21</f>
        <v>0</v>
      </c>
      <c r="O21" s="117"/>
    </row>
    <row r="22" spans="1:15" ht="22.5" x14ac:dyDescent="0.25">
      <c r="A22" s="110" t="s">
        <v>268</v>
      </c>
      <c r="B22" s="110" t="s">
        <v>267</v>
      </c>
      <c r="C22" s="113"/>
      <c r="D22" s="114"/>
      <c r="E22" s="109"/>
      <c r="F22" s="109"/>
      <c r="G22" s="109">
        <v>0</v>
      </c>
      <c r="H22" s="109">
        <v>0</v>
      </c>
      <c r="I22" s="109">
        <v>0</v>
      </c>
      <c r="J22" s="109">
        <v>0</v>
      </c>
      <c r="K22" s="103">
        <v>0</v>
      </c>
    </row>
    <row r="23" spans="1:15" ht="22.5" x14ac:dyDescent="0.25">
      <c r="A23" s="110" t="s">
        <v>163</v>
      </c>
      <c r="B23" s="118" t="s">
        <v>269</v>
      </c>
      <c r="C23" s="119">
        <v>136820600</v>
      </c>
      <c r="D23" s="120"/>
      <c r="E23" s="121">
        <v>0</v>
      </c>
      <c r="F23" s="121">
        <v>0</v>
      </c>
      <c r="G23" s="122">
        <v>3133970473.1999998</v>
      </c>
      <c r="H23" s="122">
        <v>0</v>
      </c>
      <c r="I23" s="122">
        <f>+I17-I20</f>
        <v>365292723.80000001</v>
      </c>
      <c r="J23" s="122">
        <f>+J17+J18</f>
        <v>48162132680.189995</v>
      </c>
      <c r="K23" s="123">
        <f>+C23+G23+I23+J23</f>
        <v>51798216477.189995</v>
      </c>
      <c r="O23" s="57"/>
    </row>
    <row r="24" spans="1:15" x14ac:dyDescent="0.25">
      <c r="A24" s="124"/>
      <c r="B24" s="125"/>
      <c r="C24" s="126"/>
      <c r="D24" s="127"/>
      <c r="E24" s="126"/>
      <c r="F24" s="126"/>
      <c r="G24" s="128"/>
      <c r="H24" s="128"/>
      <c r="I24" s="128"/>
      <c r="J24" s="128"/>
      <c r="K24" s="129"/>
      <c r="O24" s="57"/>
    </row>
    <row r="25" spans="1:15" x14ac:dyDescent="0.25">
      <c r="C25" s="35" t="s">
        <v>270</v>
      </c>
      <c r="D25" s="35" t="s">
        <v>129</v>
      </c>
      <c r="E25" s="36"/>
    </row>
    <row r="26" spans="1:15" x14ac:dyDescent="0.25">
      <c r="C26" s="37" t="s">
        <v>271</v>
      </c>
      <c r="D26" s="37" t="s">
        <v>130</v>
      </c>
      <c r="E26" s="38"/>
    </row>
  </sheetData>
  <mergeCells count="25">
    <mergeCell ref="C18:D18"/>
    <mergeCell ref="C19:D19"/>
    <mergeCell ref="C20:D20"/>
    <mergeCell ref="C21:D21"/>
    <mergeCell ref="C22:D22"/>
    <mergeCell ref="C23:D23"/>
    <mergeCell ref="C12:D12"/>
    <mergeCell ref="C13:D13"/>
    <mergeCell ref="C14:D14"/>
    <mergeCell ref="C15:D15"/>
    <mergeCell ref="C16:D16"/>
    <mergeCell ref="C17:D17"/>
    <mergeCell ref="C6:D6"/>
    <mergeCell ref="C7:D7"/>
    <mergeCell ref="C8:D8"/>
    <mergeCell ref="C9:D9"/>
    <mergeCell ref="C10:D10"/>
    <mergeCell ref="C11:D11"/>
    <mergeCell ref="A1:K1"/>
    <mergeCell ref="A3:B3"/>
    <mergeCell ref="J3:K3"/>
    <mergeCell ref="A4:B4"/>
    <mergeCell ref="J4:K4"/>
    <mergeCell ref="B5:G5"/>
    <mergeCell ref="H5:K5"/>
  </mergeCells>
  <pageMargins left="0.7" right="0.7" top="0.75" bottom="0.75" header="0.3" footer="0.3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89284-32C4-4E3B-A83A-859DE7E780BD}">
  <dimension ref="A1:CS64"/>
  <sheetViews>
    <sheetView topLeftCell="A18" workbookViewId="0">
      <selection sqref="A1:BB58"/>
    </sheetView>
  </sheetViews>
  <sheetFormatPr defaultColWidth="0" defaultRowHeight="0" zeroHeight="1" x14ac:dyDescent="0.25"/>
  <cols>
    <col min="1" max="30" width="1.7109375" customWidth="1"/>
    <col min="31" max="31" width="1" customWidth="1"/>
    <col min="32" max="34" width="1.7109375" hidden="1" customWidth="1"/>
    <col min="35" max="58" width="1.7109375" customWidth="1"/>
    <col min="59" max="97" width="1.7109375" hidden="1"/>
    <col min="98" max="16384" width="9.140625" hidden="1"/>
  </cols>
  <sheetData>
    <row r="1" spans="1:59" ht="15" x14ac:dyDescent="0.25"/>
    <row r="2" spans="1:59" ht="15" x14ac:dyDescent="0.25">
      <c r="A2" s="130" t="s">
        <v>272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2"/>
      <c r="BC2" s="132"/>
      <c r="BD2" s="132"/>
      <c r="BE2" s="132"/>
      <c r="BF2" s="132"/>
      <c r="BG2" s="132"/>
    </row>
    <row r="3" spans="1:59" ht="15" x14ac:dyDescent="0.25">
      <c r="A3" s="130" t="s">
        <v>273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2"/>
      <c r="BC3" s="132"/>
      <c r="BD3" s="132"/>
      <c r="BE3" s="132"/>
      <c r="BF3" s="132"/>
      <c r="BG3" s="132"/>
    </row>
    <row r="4" spans="1:59" ht="15" x14ac:dyDescent="0.25">
      <c r="A4" s="133"/>
      <c r="B4" s="130" t="s">
        <v>274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2"/>
      <c r="BC4" s="132"/>
      <c r="BD4" s="132"/>
      <c r="BE4" s="132"/>
      <c r="BF4" s="132"/>
      <c r="BG4" s="132"/>
    </row>
    <row r="5" spans="1:59" ht="15" x14ac:dyDescent="0.25"/>
    <row r="6" spans="1:59" ht="15" x14ac:dyDescent="0.25"/>
    <row r="7" spans="1:59" ht="15" customHeight="1" x14ac:dyDescent="0.25">
      <c r="D7" s="134" t="s">
        <v>275</v>
      </c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5"/>
      <c r="P7" s="136">
        <v>2</v>
      </c>
      <c r="Q7" s="136"/>
      <c r="R7" s="136">
        <v>0</v>
      </c>
      <c r="S7" s="136"/>
      <c r="T7" s="136">
        <v>7</v>
      </c>
      <c r="U7" s="136"/>
      <c r="V7" s="136">
        <v>4</v>
      </c>
      <c r="W7" s="136"/>
      <c r="X7" s="136">
        <v>6</v>
      </c>
      <c r="Y7" s="136"/>
      <c r="Z7" s="136">
        <v>0</v>
      </c>
      <c r="AA7" s="136"/>
      <c r="AB7" s="136">
        <v>5</v>
      </c>
      <c r="AC7" s="136"/>
    </row>
    <row r="8" spans="1:59" ht="15" x14ac:dyDescent="0.25"/>
    <row r="9" spans="1:59" ht="15" x14ac:dyDescent="0.25">
      <c r="D9" s="137" t="s">
        <v>276</v>
      </c>
      <c r="E9" s="137"/>
      <c r="F9" s="137"/>
      <c r="G9" s="137">
        <v>2074605</v>
      </c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37"/>
      <c r="AH9" s="137"/>
      <c r="AI9" s="137"/>
      <c r="AJ9" s="137"/>
      <c r="AK9" s="137"/>
      <c r="AL9" s="137"/>
      <c r="AM9" s="137"/>
      <c r="AN9" s="137"/>
      <c r="AO9" s="137"/>
      <c r="AP9" s="137"/>
      <c r="AQ9" s="137"/>
      <c r="AR9" s="137"/>
    </row>
    <row r="10" spans="1:59" ht="2.25" customHeight="1" x14ac:dyDescent="0.25">
      <c r="G10" s="137" t="s">
        <v>277</v>
      </c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</row>
    <row r="11" spans="1:59" ht="15" x14ac:dyDescent="0.25"/>
    <row r="12" spans="1:59" ht="12.75" customHeight="1" x14ac:dyDescent="0.25">
      <c r="D12" s="137" t="s">
        <v>278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</row>
    <row r="13" spans="1:59" ht="1.5" customHeight="1" x14ac:dyDescent="0.25">
      <c r="J13" s="138"/>
      <c r="K13" s="138"/>
      <c r="L13" s="138"/>
      <c r="M13" s="139" t="s">
        <v>279</v>
      </c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</row>
    <row r="14" spans="1:59" ht="12.75" customHeight="1" x14ac:dyDescent="0.25"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</row>
    <row r="15" spans="1:59" ht="12.75" customHeight="1" x14ac:dyDescent="0.25">
      <c r="D15" s="141" t="s">
        <v>280</v>
      </c>
      <c r="E15" s="141"/>
      <c r="F15" s="141"/>
      <c r="G15" s="142">
        <v>11363806</v>
      </c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 t="s">
        <v>281</v>
      </c>
      <c r="AD15" s="141"/>
      <c r="AE15" s="141"/>
      <c r="AF15" s="142">
        <v>11367877</v>
      </c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1"/>
    </row>
    <row r="16" spans="1:59" ht="1.5" customHeight="1" x14ac:dyDescent="0.25">
      <c r="E16" s="140"/>
      <c r="F16" s="140"/>
      <c r="G16" s="139" t="s">
        <v>282</v>
      </c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39" t="s">
        <v>283</v>
      </c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</row>
    <row r="17" spans="4:46" ht="15" x14ac:dyDescent="0.25"/>
    <row r="18" spans="4:46" ht="15" x14ac:dyDescent="0.25">
      <c r="D18" s="143" t="s">
        <v>284</v>
      </c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</row>
    <row r="19" spans="4:46" ht="15" x14ac:dyDescent="0.25"/>
    <row r="20" spans="4:46" ht="15" x14ac:dyDescent="0.25"/>
    <row r="21" spans="4:46" ht="15" x14ac:dyDescent="0.25"/>
    <row r="22" spans="4:46" ht="15" x14ac:dyDescent="0.25"/>
    <row r="23" spans="4:46" ht="15" x14ac:dyDescent="0.25"/>
    <row r="24" spans="4:46" ht="15" x14ac:dyDescent="0.25"/>
    <row r="25" spans="4:46" ht="15" x14ac:dyDescent="0.25"/>
    <row r="26" spans="4:46" ht="15" x14ac:dyDescent="0.25"/>
    <row r="27" spans="4:46" s="144" customFormat="1" ht="18" customHeight="1" x14ac:dyDescent="0.25">
      <c r="E27" s="145" t="s">
        <v>9</v>
      </c>
      <c r="F27" s="145"/>
      <c r="G27" s="145"/>
      <c r="H27" s="145"/>
      <c r="I27" s="145"/>
      <c r="P27" s="146" t="s">
        <v>285</v>
      </c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7" t="s">
        <v>286</v>
      </c>
      <c r="AP27" s="147"/>
      <c r="AQ27" s="147"/>
      <c r="AR27" s="147"/>
      <c r="AS27" s="147"/>
      <c r="AT27" s="147"/>
    </row>
    <row r="28" spans="4:46" s="148" customFormat="1" ht="4.5" customHeight="1" x14ac:dyDescent="0.25">
      <c r="E28" s="145"/>
      <c r="F28" s="145"/>
      <c r="G28" s="145"/>
      <c r="H28" s="145"/>
      <c r="I28" s="145"/>
      <c r="P28" s="148" t="s">
        <v>287</v>
      </c>
    </row>
    <row r="29" spans="4:46" s="148" customFormat="1" ht="9" customHeight="1" x14ac:dyDescent="0.25">
      <c r="E29" s="145"/>
      <c r="F29" s="145"/>
      <c r="G29" s="145"/>
      <c r="H29" s="145"/>
      <c r="I29" s="145"/>
    </row>
    <row r="30" spans="4:46" s="144" customFormat="1" ht="18" customHeight="1" x14ac:dyDescent="0.25">
      <c r="E30" s="145"/>
      <c r="F30" s="145"/>
      <c r="G30" s="145"/>
      <c r="H30" s="145"/>
      <c r="I30" s="145"/>
      <c r="P30" s="146">
        <v>2026</v>
      </c>
      <c r="Q30" s="146"/>
      <c r="R30" s="146"/>
      <c r="S30" s="146"/>
      <c r="T30" s="146"/>
      <c r="U30" s="146"/>
      <c r="V30" s="153"/>
      <c r="W30" s="144" t="s">
        <v>293</v>
      </c>
      <c r="X30" s="153"/>
      <c r="Y30" s="153"/>
      <c r="Z30" s="153"/>
      <c r="AA30" s="153"/>
    </row>
    <row r="31" spans="4:46" s="148" customFormat="1" ht="4.5" customHeight="1" x14ac:dyDescent="0.25">
      <c r="U31" s="148" t="s">
        <v>288</v>
      </c>
    </row>
    <row r="32" spans="4:46" s="148" customFormat="1" ht="9" customHeight="1" x14ac:dyDescent="0.25"/>
    <row r="33" spans="3:52" s="144" customFormat="1" ht="18" customHeight="1" x14ac:dyDescent="0.25">
      <c r="P33" s="149" t="s">
        <v>289</v>
      </c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</row>
    <row r="34" spans="3:52" ht="15" x14ac:dyDescent="0.25"/>
    <row r="35" spans="3:52" ht="15" x14ac:dyDescent="0.25"/>
    <row r="36" spans="3:52" ht="15" x14ac:dyDescent="0.25"/>
    <row r="37" spans="3:52" ht="15" x14ac:dyDescent="0.25"/>
    <row r="38" spans="3:52" ht="15" x14ac:dyDescent="0.25"/>
    <row r="39" spans="3:52" ht="15" x14ac:dyDescent="0.25"/>
    <row r="40" spans="3:52" ht="15" x14ac:dyDescent="0.25"/>
    <row r="41" spans="3:52" ht="15" x14ac:dyDescent="0.25"/>
    <row r="42" spans="3:52" ht="12.75" customHeight="1" x14ac:dyDescent="0.25">
      <c r="C42" s="150" t="s">
        <v>290</v>
      </c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1" t="s">
        <v>291</v>
      </c>
      <c r="AJ42" s="151"/>
      <c r="AK42" s="151"/>
      <c r="AL42" s="151"/>
      <c r="AM42" s="151"/>
      <c r="AN42" s="151"/>
      <c r="AO42" s="151"/>
      <c r="AP42" s="151"/>
      <c r="AQ42" s="151"/>
      <c r="AR42" s="151" t="s">
        <v>292</v>
      </c>
      <c r="AS42" s="151"/>
      <c r="AT42" s="151"/>
      <c r="AU42" s="151"/>
      <c r="AV42" s="151"/>
      <c r="AW42" s="151"/>
      <c r="AX42" s="151"/>
      <c r="AY42" s="151"/>
      <c r="AZ42" s="151"/>
    </row>
    <row r="43" spans="3:52" ht="15" x14ac:dyDescent="0.25"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</row>
    <row r="44" spans="3:52" ht="15" x14ac:dyDescent="0.25"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</row>
    <row r="45" spans="3:52" ht="15" customHeight="1" x14ac:dyDescent="0.25"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  <c r="AY45" s="152"/>
      <c r="AZ45" s="152"/>
    </row>
    <row r="46" spans="3:52" ht="15" customHeight="1" x14ac:dyDescent="0.25"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</row>
    <row r="47" spans="3:52" ht="15" customHeight="1" x14ac:dyDescent="0.25"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</row>
    <row r="48" spans="3:52" ht="15" customHeight="1" x14ac:dyDescent="0.25"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</row>
    <row r="49" ht="15" x14ac:dyDescent="0.25"/>
    <row r="50" ht="15" x14ac:dyDescent="0.25"/>
    <row r="51" ht="15" x14ac:dyDescent="0.25"/>
    <row r="52" ht="15" x14ac:dyDescent="0.25"/>
    <row r="53" ht="15" x14ac:dyDescent="0.25"/>
    <row r="54" ht="15" x14ac:dyDescent="0.25"/>
    <row r="55" hidden="1" x14ac:dyDescent="0.25"/>
    <row r="56" hidden="1" x14ac:dyDescent="0.25"/>
    <row r="57" hidden="1" x14ac:dyDescent="0.25"/>
    <row r="58" ht="15" x14ac:dyDescent="0.25"/>
    <row r="59" ht="15" x14ac:dyDescent="0.25"/>
    <row r="60" ht="15" x14ac:dyDescent="0.25"/>
    <row r="61" ht="15" x14ac:dyDescent="0.25"/>
    <row r="62" hidden="1" x14ac:dyDescent="0.25"/>
    <row r="63" hidden="1" x14ac:dyDescent="0.25"/>
    <row r="64" hidden="1" x14ac:dyDescent="0.25"/>
  </sheetData>
  <mergeCells count="41">
    <mergeCell ref="C48:AH48"/>
    <mergeCell ref="AI48:AQ48"/>
    <mergeCell ref="AR48:AZ48"/>
    <mergeCell ref="P30:U30"/>
    <mergeCell ref="C46:AH46"/>
    <mergeCell ref="AI46:AQ46"/>
    <mergeCell ref="AR46:AZ46"/>
    <mergeCell ref="C47:AH47"/>
    <mergeCell ref="AI47:AQ47"/>
    <mergeCell ref="AR47:AZ47"/>
    <mergeCell ref="P33:AQ33"/>
    <mergeCell ref="C42:AH44"/>
    <mergeCell ref="AI42:AQ44"/>
    <mergeCell ref="AR42:AZ44"/>
    <mergeCell ref="C45:AH45"/>
    <mergeCell ref="AI45:AQ45"/>
    <mergeCell ref="AR45:AZ45"/>
    <mergeCell ref="G15:Q15"/>
    <mergeCell ref="AF15:AR15"/>
    <mergeCell ref="G16:U16"/>
    <mergeCell ref="AF16:AR16"/>
    <mergeCell ref="D18:AR18"/>
    <mergeCell ref="E27:I30"/>
    <mergeCell ref="P27:AN27"/>
    <mergeCell ref="AO27:AT27"/>
    <mergeCell ref="AB7:AC7"/>
    <mergeCell ref="D9:F9"/>
    <mergeCell ref="G9:AR9"/>
    <mergeCell ref="G10:AS10"/>
    <mergeCell ref="D12:AS12"/>
    <mergeCell ref="M13:AS13"/>
    <mergeCell ref="A2:BA2"/>
    <mergeCell ref="A3:BA3"/>
    <mergeCell ref="B4:BA4"/>
    <mergeCell ref="D7:O7"/>
    <mergeCell ref="P7:Q7"/>
    <mergeCell ref="R7:S7"/>
    <mergeCell ref="T7:U7"/>
    <mergeCell ref="V7:W7"/>
    <mergeCell ref="X7:Y7"/>
    <mergeCell ref="Z7:AA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balanca-2026.02</vt:lpstr>
      <vt:lpstr>Orlogo-2026.02</vt:lpstr>
      <vt:lpstr>MG-2026.02</vt:lpstr>
      <vt:lpstr>Umch-2026.02</vt:lpstr>
      <vt:lpstr>B nuur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2026-07-27T03:03:57Z</cp:lastPrinted>
  <dcterms:created xsi:type="dcterms:W3CDTF">2015-06-05T18:17:20Z</dcterms:created>
  <dcterms:modified xsi:type="dcterms:W3CDTF">2026-07-27T07:34:48Z</dcterms:modified>
</cp:coreProperties>
</file>