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jscitools-my.sharepoint.com/personal/unurbadrakh_b_jscitools_onmicrosoft_com/Documents/2026/"/>
    </mc:Choice>
  </mc:AlternateContent>
  <xr:revisionPtr revIDLastSave="324" documentId="11_8C2BB02E2DAFEB2EAF816CDC7012510B35FAB69C" xr6:coauthVersionLast="47" xr6:coauthVersionMax="47" xr10:uidLastSave="{6480913E-D579-404D-AEC7-72DDF1DC5B5F}"/>
  <bookViews>
    <workbookView xWindow="-120" yWindow="-120" windowWidth="29040" windowHeight="15720" firstSheet="1" activeTab="4" xr2:uid="{00000000-000D-0000-FFFF-FFFF00000000}"/>
  </bookViews>
  <sheets>
    <sheet name="Нүүр" sheetId="1" state="hidden" r:id="rId1"/>
    <sheet name="СБТ" sheetId="2" r:id="rId2"/>
    <sheet name="ОДТ" sheetId="3" r:id="rId3"/>
    <sheet name="ӨӨТ" sheetId="4" r:id="rId4"/>
    <sheet name="МГТ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3" l="1"/>
  <c r="N23" i="4"/>
  <c r="E59" i="5"/>
  <c r="M19" i="4"/>
  <c r="J15" i="4"/>
  <c r="E55" i="5" l="1"/>
  <c r="D38" i="5"/>
  <c r="D44" i="5" l="1"/>
  <c r="E30" i="5"/>
  <c r="E18" i="5"/>
  <c r="E28" i="5" s="1"/>
  <c r="E58" i="5" l="1"/>
  <c r="D57" i="5"/>
  <c r="D55" i="5"/>
  <c r="E50" i="5"/>
  <c r="D50" i="5"/>
  <c r="E38" i="5"/>
  <c r="D30" i="5"/>
  <c r="D28" i="5"/>
  <c r="D18" i="5"/>
  <c r="E11" i="5"/>
  <c r="D11" i="5"/>
  <c r="D28" i="3"/>
  <c r="C28" i="3"/>
  <c r="D13" i="3"/>
  <c r="D32" i="3"/>
  <c r="D37" i="3" s="1"/>
  <c r="C13" i="3"/>
  <c r="C37" i="3"/>
  <c r="C32" i="3"/>
  <c r="C30" i="3"/>
  <c r="E44" i="5" l="1"/>
  <c r="E57" i="5" s="1"/>
  <c r="N13" i="4" l="1"/>
  <c r="N11" i="4"/>
  <c r="E70" i="2"/>
  <c r="E69" i="2"/>
  <c r="E60" i="2"/>
  <c r="E59" i="2"/>
  <c r="E53" i="2"/>
  <c r="E54" i="2"/>
  <c r="E55" i="2"/>
  <c r="E56" i="2"/>
  <c r="E49" i="2"/>
  <c r="E57" i="2" l="1"/>
  <c r="F50" i="2"/>
  <c r="E50" i="2"/>
  <c r="F33" i="2"/>
  <c r="E33" i="2"/>
  <c r="F22" i="2"/>
  <c r="E22" i="2"/>
  <c r="E34" i="2" l="1"/>
  <c r="N19" i="4"/>
  <c r="N21" i="4"/>
  <c r="J17" i="4"/>
  <c r="J23" i="4" s="1"/>
  <c r="I15" i="4"/>
  <c r="I17" i="4" s="1"/>
  <c r="I23" i="4" s="1"/>
  <c r="G15" i="4"/>
  <c r="G17" i="4" s="1"/>
  <c r="G23" i="4" s="1"/>
  <c r="M15" i="4"/>
  <c r="M17" i="4" s="1"/>
  <c r="M23" i="4" s="1"/>
  <c r="F70" i="2"/>
  <c r="F57" i="2"/>
  <c r="F58" i="2" s="1"/>
  <c r="E58" i="2"/>
  <c r="E71" i="2" s="1"/>
  <c r="F34" i="2"/>
  <c r="F71" i="2" l="1"/>
  <c r="N9" i="4"/>
  <c r="N15" i="4" l="1"/>
  <c r="N17" i="4"/>
</calcChain>
</file>

<file path=xl/sharedStrings.xml><?xml version="1.0" encoding="utf-8"?>
<sst xmlns="http://schemas.openxmlformats.org/spreadsheetml/2006/main" count="366" uniqueCount="292">
  <si>
    <t xml:space="preserve">Сангийн сайдын 2017 оны
361 дүгээр тушаалын 2 дугаар хавсралт </t>
  </si>
  <si>
    <t>Регистрийн дугаар: 5468361</t>
  </si>
  <si>
    <t>Хаяг : Сүхбаатар дүүрэг, 1-р хороо, Реженси резиденс 201 тоот</t>
  </si>
  <si>
    <t>Шуудангийн хаяг : info@itools.mn</t>
  </si>
  <si>
    <t xml:space="preserve">Утас :    75755585                                   Факс :                    </t>
  </si>
  <si>
    <t xml:space="preserve">            </t>
  </si>
  <si>
    <t>Өмчийн хэлбэр :</t>
  </si>
  <si>
    <t>Төрийн . . . . . хувь</t>
  </si>
  <si>
    <t>хувийн 100 хувь.</t>
  </si>
  <si>
    <t>АЙТҮҮЛС ХК-ИЙН</t>
  </si>
  <si>
    <t>САНХҮҮГИЙН ТАЙЛАН</t>
  </si>
  <si>
    <t>Сар, өдөр</t>
  </si>
  <si>
    <t>Гарын үсэг</t>
  </si>
  <si>
    <t>Санхүүгийн байдлын тайлан</t>
  </si>
  <si>
    <t>Айтүүлс ХК</t>
  </si>
  <si>
    <t>(Аж ахуйн нэгжийн нэр)</t>
  </si>
  <si>
    <t>Мөрийн дугаар</t>
  </si>
  <si>
    <t>Үзүүлэлт</t>
  </si>
  <si>
    <t>1</t>
  </si>
  <si>
    <t xml:space="preserve"> ХӨРӨНГӨ</t>
  </si>
  <si>
    <t>1.1</t>
  </si>
  <si>
    <t xml:space="preserve">   Эргэлтийн хөрөнгө</t>
  </si>
  <si>
    <t>1.1.1</t>
  </si>
  <si>
    <t xml:space="preserve">     Мөнгө түүнтэй адилтгах хөрөнгө</t>
  </si>
  <si>
    <t>1.1.2</t>
  </si>
  <si>
    <t xml:space="preserve">     Дансны авлага</t>
  </si>
  <si>
    <t>1.1.3</t>
  </si>
  <si>
    <t xml:space="preserve">     Татвар, НДШ-ийн авлага</t>
  </si>
  <si>
    <t>1.1.4</t>
  </si>
  <si>
    <t xml:space="preserve">     Бусад авлага</t>
  </si>
  <si>
    <t>1.1.5</t>
  </si>
  <si>
    <t xml:space="preserve">     Бусад санхүүгийн хөрөнгө</t>
  </si>
  <si>
    <t>1.1.6</t>
  </si>
  <si>
    <t xml:space="preserve">     Бараа материал</t>
  </si>
  <si>
    <t>1.1.7</t>
  </si>
  <si>
    <t xml:space="preserve">     Урьдчилж төлсөн зардал тооцоо</t>
  </si>
  <si>
    <t>1.1.8</t>
  </si>
  <si>
    <t xml:space="preserve">     Бусад эргэлтийн хөрөнгө</t>
  </si>
  <si>
    <t>1.1.9</t>
  </si>
  <si>
    <t xml:space="preserve">     Борлуулах зорилгоор эзэмшиж буй эргэлтийн бус хөрөнгө (борлуулах бүлэг хөрөнгө)</t>
  </si>
  <si>
    <t>1.1.10</t>
  </si>
  <si>
    <t xml:space="preserve">   ...</t>
  </si>
  <si>
    <t>1.1.11</t>
  </si>
  <si>
    <t xml:space="preserve">   Эргэлтийн хөрөнгийн дүн</t>
  </si>
  <si>
    <t>1.2</t>
  </si>
  <si>
    <t xml:space="preserve">   Эргэлтийн бус хөрөнгө</t>
  </si>
  <si>
    <t>1.2.1</t>
  </si>
  <si>
    <t xml:space="preserve">     Үндсэн хөрөнгө</t>
  </si>
  <si>
    <t>1.2.2</t>
  </si>
  <si>
    <t xml:space="preserve">     Биет бус хөрөнгө</t>
  </si>
  <si>
    <t>1.2.3</t>
  </si>
  <si>
    <t xml:space="preserve">     Биологийн хөрөнгө</t>
  </si>
  <si>
    <t>1.2.4</t>
  </si>
  <si>
    <t xml:space="preserve">     Урт хугацаат хөрөнгө оруулалт</t>
  </si>
  <si>
    <t>1.2.5</t>
  </si>
  <si>
    <t xml:space="preserve">     Хайгуул ба үнэлгээний хөрөнгө</t>
  </si>
  <si>
    <t>1.2.6</t>
  </si>
  <si>
    <t xml:space="preserve">     Хойшлогдсон татварын хөрөнгө</t>
  </si>
  <si>
    <t>1.2.7</t>
  </si>
  <si>
    <t xml:space="preserve">     Хөрөнгө орлуулалтын зориулалттай үл хөдлөх хөрөнгө</t>
  </si>
  <si>
    <t>1.2.8</t>
  </si>
  <si>
    <t xml:space="preserve">     Бусад эргэлтийн бус хөрөнгө</t>
  </si>
  <si>
    <t>1.2.9</t>
  </si>
  <si>
    <t>1.2.10</t>
  </si>
  <si>
    <t xml:space="preserve">   Эргэлтийн бус хөрөнгийн дүн</t>
  </si>
  <si>
    <t>1.3</t>
  </si>
  <si>
    <t xml:space="preserve"> НИЙТ ХӨРӨНГИЙН ДҮН</t>
  </si>
  <si>
    <t>2</t>
  </si>
  <si>
    <t xml:space="preserve"> ӨР ТӨЛБӨР БА ЭЗДИЙН ӨМЧ</t>
  </si>
  <si>
    <t>2.1</t>
  </si>
  <si>
    <t xml:space="preserve">   ӨР ТӨЛБӨР</t>
  </si>
  <si>
    <t>2.1.1</t>
  </si>
  <si>
    <t xml:space="preserve">   Богино хугацаат өр төлбөр</t>
  </si>
  <si>
    <t>2.1.1.1</t>
  </si>
  <si>
    <t xml:space="preserve">      Дансны өглөг</t>
  </si>
  <si>
    <t>2.1.1.2</t>
  </si>
  <si>
    <t xml:space="preserve">      Цалингийн өглөг</t>
  </si>
  <si>
    <t>2.1.1.3</t>
  </si>
  <si>
    <t xml:space="preserve">      Татварын өр</t>
  </si>
  <si>
    <t>2.1.1.4</t>
  </si>
  <si>
    <t xml:space="preserve">      НДШ-ийн өглөг</t>
  </si>
  <si>
    <t>2.1.1.5</t>
  </si>
  <si>
    <t xml:space="preserve">      Богино хугацаат зээл</t>
  </si>
  <si>
    <t>2.1.1.6</t>
  </si>
  <si>
    <t xml:space="preserve">      Хүүний өглөг</t>
  </si>
  <si>
    <t>2.1.1.7</t>
  </si>
  <si>
    <t xml:space="preserve">      Ногдол ашгийн өглөг</t>
  </si>
  <si>
    <t>2.1.1.8</t>
  </si>
  <si>
    <t xml:space="preserve">      Урьдчилж орсон орлого</t>
  </si>
  <si>
    <t>2.1.1.9</t>
  </si>
  <si>
    <t xml:space="preserve">      Нөөц / өр төлбөр /</t>
  </si>
  <si>
    <t>2.1.1.10</t>
  </si>
  <si>
    <t xml:space="preserve">      Бусад богино хугацаат өр төлбөр</t>
  </si>
  <si>
    <t>2.1.1.11</t>
  </si>
  <si>
    <t xml:space="preserve">      Борлуулах зорилгоор эзэмшиж буй эргэлтийн бус хөрөнгө ( борлуулах бүлэг хөрөнгө )- нд хамаарах өр төлбөр</t>
  </si>
  <si>
    <t>2.1.1.12</t>
  </si>
  <si>
    <t xml:space="preserve">      ...</t>
  </si>
  <si>
    <t>2.1.1.13</t>
  </si>
  <si>
    <t xml:space="preserve">   Богино хугацаат өр төлбөрийн дүн</t>
  </si>
  <si>
    <t>2.1.2</t>
  </si>
  <si>
    <t xml:space="preserve">   Урт хугацаат өр төлбөр</t>
  </si>
  <si>
    <t>2.1.2.1</t>
  </si>
  <si>
    <t xml:space="preserve">      Урт хугацаат  зээл</t>
  </si>
  <si>
    <t>2.1.2.2</t>
  </si>
  <si>
    <t xml:space="preserve">      Нөөц / өр төлбөр/</t>
  </si>
  <si>
    <t>2.1.2.3</t>
  </si>
  <si>
    <t xml:space="preserve">      Хойшлогдсон татварын өр</t>
  </si>
  <si>
    <t>2.1.2.4</t>
  </si>
  <si>
    <t xml:space="preserve">      Бусад урт хугацаат өр төлбөр</t>
  </si>
  <si>
    <t>2.1.2.5</t>
  </si>
  <si>
    <t>2.1.2.6</t>
  </si>
  <si>
    <t xml:space="preserve">   Урт хугацаат өр төлбөрийн дүн</t>
  </si>
  <si>
    <t>2.2</t>
  </si>
  <si>
    <t xml:space="preserve">   Өр төлбөрийн нийт дүн</t>
  </si>
  <si>
    <t>2.3</t>
  </si>
  <si>
    <t xml:space="preserve">   Эздийн өмч</t>
  </si>
  <si>
    <t>2.3.1</t>
  </si>
  <si>
    <t xml:space="preserve">      Төрийн өмч</t>
  </si>
  <si>
    <t>2.3.2</t>
  </si>
  <si>
    <t xml:space="preserve">      Хувийн өмч</t>
  </si>
  <si>
    <t>2.3.3</t>
  </si>
  <si>
    <t xml:space="preserve">      Хувьцаат</t>
  </si>
  <si>
    <t>2.3.4</t>
  </si>
  <si>
    <t xml:space="preserve">      Халаасны хувьцаа</t>
  </si>
  <si>
    <t>2.3.5</t>
  </si>
  <si>
    <t xml:space="preserve">      Нэмж төлөгдсөн капитал</t>
  </si>
  <si>
    <t>2.3.6</t>
  </si>
  <si>
    <t xml:space="preserve">      Хөрөнгийн дахин үнэлгээний нэмэгдэл</t>
  </si>
  <si>
    <t>2.3.7</t>
  </si>
  <si>
    <t xml:space="preserve">      Гадаад валютын хөрвүүлэлтийн нөөц</t>
  </si>
  <si>
    <t>2.3.8</t>
  </si>
  <si>
    <t xml:space="preserve">      Эздийн өмчийн бусад хэсэг</t>
  </si>
  <si>
    <t>2.3.9</t>
  </si>
  <si>
    <t xml:space="preserve">      Хуримтлагдсан ашиг</t>
  </si>
  <si>
    <t>2.3.10</t>
  </si>
  <si>
    <t>2.3.11</t>
  </si>
  <si>
    <t xml:space="preserve">   Эздийн өмчийн дүн</t>
  </si>
  <si>
    <t>2.4</t>
  </si>
  <si>
    <t xml:space="preserve">                                                                            Гүйцэтгэх захирал ______________</t>
  </si>
  <si>
    <t xml:space="preserve">н </t>
  </si>
  <si>
    <t>Орлогын дэлгэрэнгүй тайлан</t>
  </si>
  <si>
    <t xml:space="preserve">  Борлуулалтын орлого ( цэвэр )</t>
  </si>
  <si>
    <t xml:space="preserve">  Борлуулалтын өртөг</t>
  </si>
  <si>
    <t>3</t>
  </si>
  <si>
    <t xml:space="preserve">  Нийт ашиг ( алдагдал )</t>
  </si>
  <si>
    <t>4</t>
  </si>
  <si>
    <t xml:space="preserve">  Түрээсийн орлого</t>
  </si>
  <si>
    <t>5</t>
  </si>
  <si>
    <t xml:space="preserve">  Хүүгийн орлого</t>
  </si>
  <si>
    <t>6</t>
  </si>
  <si>
    <t xml:space="preserve">  Ногдол ашгийн орлого</t>
  </si>
  <si>
    <t>7</t>
  </si>
  <si>
    <t xml:space="preserve">  Эрхийн шимтгэлийн орлого</t>
  </si>
  <si>
    <t>8</t>
  </si>
  <si>
    <t xml:space="preserve">  Бусад орлого</t>
  </si>
  <si>
    <t>9</t>
  </si>
  <si>
    <t xml:space="preserve">  Борлуулалт, маркетингийн зардал</t>
  </si>
  <si>
    <t>10</t>
  </si>
  <si>
    <t xml:space="preserve">  Ерөнхий ба удирдлагын зардал</t>
  </si>
  <si>
    <t>11</t>
  </si>
  <si>
    <t xml:space="preserve">  Санхүүгийн зардал</t>
  </si>
  <si>
    <t>12</t>
  </si>
  <si>
    <t xml:space="preserve">  Бусад зардал</t>
  </si>
  <si>
    <t>13</t>
  </si>
  <si>
    <t xml:space="preserve">  Гадаад валютын ханшийн зөрүүний олз ( гарз )</t>
  </si>
  <si>
    <t>14</t>
  </si>
  <si>
    <t xml:space="preserve">  Үндсэн хөрөнгө данснаас хассаны олз ( гарз )</t>
  </si>
  <si>
    <t>15</t>
  </si>
  <si>
    <t xml:space="preserve">  Биет бус хөрөнгө данснаас хассаны олз ( гарз )</t>
  </si>
  <si>
    <t>16</t>
  </si>
  <si>
    <t xml:space="preserve">  Хөрөнгө орлуулалт борлуулсанаас үүссэн олз ( гарз )</t>
  </si>
  <si>
    <t>17</t>
  </si>
  <si>
    <t xml:space="preserve">  Бусад ашиг ( алдагдал )</t>
  </si>
  <si>
    <t>18</t>
  </si>
  <si>
    <t xml:space="preserve">  Татвар төлөхийн өмнөх ашиг ( алдагдал )</t>
  </si>
  <si>
    <t>19</t>
  </si>
  <si>
    <t xml:space="preserve">  Орлогын татварын зардал</t>
  </si>
  <si>
    <t>20</t>
  </si>
  <si>
    <t xml:space="preserve">  Татварын дараах ашиг ( алдагдал )</t>
  </si>
  <si>
    <t>21</t>
  </si>
  <si>
    <t xml:space="preserve">  Зогсоосон үйл ажиллагааны татварын дараах ашиг ( алдагдал )</t>
  </si>
  <si>
    <t>22</t>
  </si>
  <si>
    <t xml:space="preserve">  Тайлант үеийн цэвэр ашиг ( алдагдал )</t>
  </si>
  <si>
    <t>23</t>
  </si>
  <si>
    <t xml:space="preserve">  Бусад дэлгэрэнгүй орлого</t>
  </si>
  <si>
    <t>23.1</t>
  </si>
  <si>
    <t xml:space="preserve">  Хөрөнгийн дахин үнэлгээний нэмэгдэлийн зөрүү</t>
  </si>
  <si>
    <t>23.2</t>
  </si>
  <si>
    <t xml:space="preserve">  Гадаад валютын хөрвүүлэлтийн зөрүү</t>
  </si>
  <si>
    <t>23.3</t>
  </si>
  <si>
    <t xml:space="preserve">  Бусад олз ( гарз )</t>
  </si>
  <si>
    <t>24</t>
  </si>
  <si>
    <t xml:space="preserve">  Орлогын нийт дүн</t>
  </si>
  <si>
    <t>25</t>
  </si>
  <si>
    <t xml:space="preserve">  Нэгж хувьцаанд ноогдох суурь ашиг ( алдагдал )</t>
  </si>
  <si>
    <t>Өмчийн өөрчлөлтийн тайлан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</si>
  <si>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</si>
  <si>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</si>
  <si>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</si>
  <si>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</si>
  <si>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</si>
  <si>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</si>
  <si>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</si>
  <si>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</si>
  <si>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Нягтлан бодох бүртгэлийн бодлогын өөрчлөлтийн нөлөө, алдааны залруулга</t>
  </si>
  <si>
    <t>Залруулсан үлдэгдэл</t>
  </si>
  <si>
    <t>Бусад дэлгэрэнгүй орлого</t>
  </si>
  <si>
    <t>Тайлант үеийн цэвэр ашиг ( алдагдал )</t>
  </si>
  <si>
    <t>Өмчид гаргасан өөрчлөлт</t>
  </si>
  <si>
    <t>Зарласан ногдол ашиг</t>
  </si>
  <si>
    <t>Дахин үнэлгээний нэмэгдлийн хэрэгжсэн дүн</t>
  </si>
  <si>
    <t xml:space="preserve">                                                                                                                            Ахлах нягтлан бодогч ____________________/ Б.Өнөрбадрах/</t>
  </si>
  <si>
    <t>Мөнгөн гүйлгээний тайлан</t>
  </si>
  <si>
    <t xml:space="preserve">   Үндсэн үйл ажиллагааны мөнгөн гүйлгээ</t>
  </si>
  <si>
    <t xml:space="preserve">  Мөнгөн орлогын дүн (+)</t>
  </si>
  <si>
    <t xml:space="preserve">        Бараа борлуулсан, үйлчилгээ үзүүлсэний орлого</t>
  </si>
  <si>
    <t xml:space="preserve">        Эрхийн шимтгэл, хураамж, төлбөрийн орлого</t>
  </si>
  <si>
    <t xml:space="preserve">        Даатгалын нөхвөрөөс хүлээн авсан мөнгө</t>
  </si>
  <si>
    <t xml:space="preserve">        Буцаан авсан албан татвар</t>
  </si>
  <si>
    <t xml:space="preserve">        Татаас, санхүүжилтийн орлого</t>
  </si>
  <si>
    <t xml:space="preserve">        Бусад мөнгөн орлого</t>
  </si>
  <si>
    <t xml:space="preserve">  Мөнгөн зарлагын дүн (-)</t>
  </si>
  <si>
    <t xml:space="preserve">        Ажиллагчдад төлсөн</t>
  </si>
  <si>
    <t xml:space="preserve">        Нийгмийн даатгалын байгууллагад төлсөн</t>
  </si>
  <si>
    <t xml:space="preserve">        Бараа материал худалдан авахад төлсөн</t>
  </si>
  <si>
    <t xml:space="preserve">        Ашиглалтын зардалд төлсөн</t>
  </si>
  <si>
    <t xml:space="preserve">        Түлш, шатахуун, тээврийн хөлс, сэлбэг хэрэгсэлд төлсөн</t>
  </si>
  <si>
    <t xml:space="preserve">        Хүүний төлбөрт төлсөн</t>
  </si>
  <si>
    <t xml:space="preserve">        Татварын байгууллагад төлсөн</t>
  </si>
  <si>
    <t xml:space="preserve">        Даатгалын төлбөрт төлсөн</t>
  </si>
  <si>
    <t xml:space="preserve">        Бусад мөнгөн зарлага</t>
  </si>
  <si>
    <t xml:space="preserve">  Үндсэн үйл ажиллагааны цэвэр мөнгөн гүйлгээний дүн</t>
  </si>
  <si>
    <t xml:space="preserve">  Хөрөнгө оруулалтын үйл ажиллагааны мөнгөн гүйлгээ</t>
  </si>
  <si>
    <t xml:space="preserve">        Үндсэн хөрөнгө борлуулсаны орлого</t>
  </si>
  <si>
    <t xml:space="preserve">        Биет бус хөрөнгө борлуулсаны орлого</t>
  </si>
  <si>
    <t>2.1.3</t>
  </si>
  <si>
    <t xml:space="preserve">        Хөрөнгө оруулалт борлуулсаны орлого</t>
  </si>
  <si>
    <t>2.1.4</t>
  </si>
  <si>
    <t xml:space="preserve">        Бусад урт хугацаат хөрөнгө боруулсаны орлого</t>
  </si>
  <si>
    <t>2.1.5</t>
  </si>
  <si>
    <t xml:space="preserve">        Бусдад олгосон зээл, мөнгөн урьдчилгааны буцаан төлөлт</t>
  </si>
  <si>
    <t>2.1.6</t>
  </si>
  <si>
    <t xml:space="preserve">        Хүлээн авсан хүүний орлого</t>
  </si>
  <si>
    <t>2.1.7</t>
  </si>
  <si>
    <t xml:space="preserve">        Хүлээн авсан ногдол ашиг</t>
  </si>
  <si>
    <t>2.2.1</t>
  </si>
  <si>
    <t xml:space="preserve">        Үндсэн хөрөнгө олж эзэмшихэд төлсөн</t>
  </si>
  <si>
    <t>2.2.2</t>
  </si>
  <si>
    <t xml:space="preserve">        Биет бус хөрөнгө олж эзэмшихэд төлсөн</t>
  </si>
  <si>
    <t>2.2.3</t>
  </si>
  <si>
    <t xml:space="preserve">        Хөрөнгө оруулалт олж эзэмшихэд төлсөн</t>
  </si>
  <si>
    <t>2.2.4</t>
  </si>
  <si>
    <t xml:space="preserve">        Бусад урт хугацаат хөрөнгө олж эзэмшихэд төлсөн</t>
  </si>
  <si>
    <t>2.2.5</t>
  </si>
  <si>
    <t xml:space="preserve">        Бусдад олгосон зээл болон урьдчилгаа</t>
  </si>
  <si>
    <t xml:space="preserve">  Хөрөнгө оруулалтын үйл ажиллагааны цэвэр мөнгөн гүйлгээний дүн</t>
  </si>
  <si>
    <t xml:space="preserve">  Санхүүгийн үйл ажиллагааны мөнгөн гүйлгээ</t>
  </si>
  <si>
    <t>3.1</t>
  </si>
  <si>
    <t>3.1.1</t>
  </si>
  <si>
    <t xml:space="preserve">        Зээл авсан, өрийн үнэт цаас гаргаснаас хүлээн авсан</t>
  </si>
  <si>
    <t>3.1.2</t>
  </si>
  <si>
    <t xml:space="preserve">        Хувьцаа болон өмчийн бусад үнэт цаас гаргаснаас хүлээн авсан</t>
  </si>
  <si>
    <t>3.1.3</t>
  </si>
  <si>
    <t xml:space="preserve">        Төрөл бүрийн хандив</t>
  </si>
  <si>
    <t>3.2</t>
  </si>
  <si>
    <t>3.2.1</t>
  </si>
  <si>
    <t xml:space="preserve">        Зээл, өрийн үнэт цаасны төлбөрт төлсөн</t>
  </si>
  <si>
    <t>3.2.2</t>
  </si>
  <si>
    <t xml:space="preserve">        Санхүүгийн түрээсийн өглөгт төлсөн</t>
  </si>
  <si>
    <t>3.2.3</t>
  </si>
  <si>
    <t xml:space="preserve">        Хувьцаа буцаан худалдаж төлсөн</t>
  </si>
  <si>
    <t>3.2.4</t>
  </si>
  <si>
    <t xml:space="preserve">        Төлсөн ногдол ашиг</t>
  </si>
  <si>
    <t>3.3</t>
  </si>
  <si>
    <t xml:space="preserve">  Санхүүгийн үйл ажиллагааны цэвэр мөнгөн гүйлгээний дүн</t>
  </si>
  <si>
    <t xml:space="preserve">  Валютын ханшийн зөрүү</t>
  </si>
  <si>
    <t xml:space="preserve">  Бүх цэвэр мөнгөн гүйлгээ</t>
  </si>
  <si>
    <t xml:space="preserve">  Мөнгө, түүнтэй адилтгах хөрөнгийн эхний үлдэгдэл</t>
  </si>
  <si>
    <t xml:space="preserve">  Мөнгө, түүнтэй адилтгах хөрөнгийн эцсийн үлдэгдэл</t>
  </si>
  <si>
    <t xml:space="preserve">                                                              Гүйцэтгэх захирал    ____________________/ Ч.Мөнхжаргал/</t>
  </si>
  <si>
    <t xml:space="preserve">      Ахлах нягтлан бодогч __________________/ Б.Өнөрбадрах/</t>
  </si>
  <si>
    <t xml:space="preserve"> Гүйцэтгэх захирал    ____________________      / Ч.Мөнхжаргал/</t>
  </si>
  <si>
    <t xml:space="preserve">                                                                                                                           Гүйцэтгэх захирал ________________________/Ч.Мөнхжаргал/</t>
  </si>
  <si>
    <t>(төгрөгөөр)</t>
  </si>
  <si>
    <t>2025 оны 12-р сарын 31</t>
  </si>
  <si>
    <t>2026 оны 06-р сарын 30</t>
  </si>
  <si>
    <t>2026 ОНЫ 2-Р УЛИРЛЫН</t>
  </si>
  <si>
    <t>2026 оны 06-р сарын 30-ний үлдэгдэл</t>
  </si>
  <si>
    <t>2025 оны 12-р сарын 31-ний үлдэгдэл</t>
  </si>
  <si>
    <t xml:space="preserve">                                                          Гүйцэтгэх захирал    ____________________/ Ч.Мөнхжаргал/</t>
  </si>
  <si>
    <t xml:space="preserve">            Ахлах нягтлан бодогч __________________/ Б.Өнөрбадрах/</t>
  </si>
  <si>
    <t xml:space="preserve">                                                 Ахлах нягтлан бодогч ____________________  /Б.Өнөрбадрах/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</si>
</sst>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#,##0.00000000000000"/>
    <numFmt numFmtId="166" formatCode="0.0"/>
    <numFmt numFmtId="167" formatCode="_(* #,##0.0_);_(* \(#,##0.0\);_(* &quot;-&quot;??_);_(@_)"/>
    <numFmt numFmtId="168" formatCode="0.0%"/>
    <numFmt numFmtId="169" formatCode="#,##0.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Arial"/>
      <family val="2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10"/>
      <color rgb="FFFF0000"/>
      <name val="Times New Roman"/>
      <family val="1"/>
    </font>
    <font>
      <sz val="10"/>
      <color indexed="63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3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3" fillId="2" borderId="0" xfId="4" applyFont="1" applyFill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3" fillId="0" borderId="0" xfId="0" applyNumberFormat="1" applyFont="1"/>
    <xf numFmtId="43" fontId="3" fillId="0" borderId="0" xfId="1" applyFont="1" applyProtection="1">
      <protection locked="0"/>
    </xf>
    <xf numFmtId="165" fontId="3" fillId="0" borderId="0" xfId="0" applyNumberFormat="1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3" fontId="10" fillId="0" borderId="0" xfId="1" applyFont="1" applyProtection="1">
      <protection locked="0"/>
    </xf>
    <xf numFmtId="49" fontId="3" fillId="0" borderId="1" xfId="0" applyNumberFormat="1" applyFont="1" applyBorder="1" applyAlignment="1">
      <alignment horizontal="left" vertical="center" wrapText="1"/>
    </xf>
    <xf numFmtId="43" fontId="8" fillId="0" borderId="0" xfId="1" applyFont="1" applyProtection="1">
      <protection locked="0"/>
    </xf>
    <xf numFmtId="164" fontId="8" fillId="0" borderId="0" xfId="0" applyNumberFormat="1" applyFont="1"/>
    <xf numFmtId="166" fontId="3" fillId="0" borderId="0" xfId="0" applyNumberFormat="1" applyFont="1"/>
    <xf numFmtId="10" fontId="3" fillId="0" borderId="0" xfId="2" applyNumberFormat="1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/>
    <xf numFmtId="38" fontId="3" fillId="0" borderId="0" xfId="0" applyNumberFormat="1" applyFont="1"/>
    <xf numFmtId="22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top"/>
    </xf>
    <xf numFmtId="9" fontId="3" fillId="0" borderId="0" xfId="2" applyFont="1" applyProtection="1">
      <protection locked="0"/>
    </xf>
    <xf numFmtId="167" fontId="3" fillId="0" borderId="0" xfId="1" applyNumberFormat="1" applyFont="1" applyProtection="1">
      <protection locked="0"/>
    </xf>
    <xf numFmtId="43" fontId="3" fillId="0" borderId="0" xfId="0" applyNumberFormat="1" applyFont="1"/>
    <xf numFmtId="167" fontId="3" fillId="0" borderId="0" xfId="0" applyNumberFormat="1" applyFont="1"/>
    <xf numFmtId="167" fontId="3" fillId="0" borderId="0" xfId="1" applyNumberFormat="1" applyFont="1"/>
    <xf numFmtId="168" fontId="3" fillId="0" borderId="0" xfId="2" applyNumberFormat="1" applyFont="1"/>
    <xf numFmtId="43" fontId="3" fillId="0" borderId="0" xfId="1" applyFont="1"/>
    <xf numFmtId="43" fontId="5" fillId="3" borderId="1" xfId="6" applyFont="1" applyFill="1" applyBorder="1" applyAlignment="1">
      <alignment horizontal="center" vertical="center" wrapText="1"/>
    </xf>
    <xf numFmtId="169" fontId="3" fillId="0" borderId="0" xfId="0" applyNumberFormat="1" applyFont="1"/>
    <xf numFmtId="0" fontId="12" fillId="0" borderId="0" xfId="0" applyFont="1" applyAlignment="1">
      <alignment horizontal="right" vertical="top"/>
    </xf>
    <xf numFmtId="4" fontId="3" fillId="0" borderId="0" xfId="0" applyNumberFormat="1" applyFont="1" applyAlignment="1">
      <alignment vertical="top"/>
    </xf>
    <xf numFmtId="39" fontId="5" fillId="0" borderId="1" xfId="0" applyNumberFormat="1" applyFont="1" applyBorder="1" applyAlignment="1">
      <alignment horizontal="right" vertical="center" wrapText="1"/>
    </xf>
    <xf numFmtId="39" fontId="8" fillId="0" borderId="1" xfId="0" applyNumberFormat="1" applyFont="1" applyBorder="1" applyAlignment="1">
      <alignment horizontal="right" vertical="center" wrapText="1"/>
    </xf>
    <xf numFmtId="0" fontId="6" fillId="0" borderId="0" xfId="5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right" vertical="top"/>
    </xf>
    <xf numFmtId="49" fontId="8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</cellXfs>
  <cellStyles count="7">
    <cellStyle name="Comma" xfId="1" builtinId="3"/>
    <cellStyle name="Comma 3" xfId="6" xr:uid="{6669EA62-7E89-4CA7-A206-9E38D8AD29FA}"/>
    <cellStyle name="Hyperlink" xfId="5" builtinId="8"/>
    <cellStyle name="Normal" xfId="0" builtinId="0"/>
    <cellStyle name="Normal 2 2 2" xfId="3" xr:uid="{00000000-0005-0000-0000-000003000000}"/>
    <cellStyle name="Normal_VAT_Apr_mon (version 1)" xfId="4" xr:uid="{00000000-0005-0000-0000-000004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15</xdr:row>
      <xdr:rowOff>19050</xdr:rowOff>
    </xdr:from>
    <xdr:to>
      <xdr:col>1</xdr:col>
      <xdr:colOff>276226</xdr:colOff>
      <xdr:row>19</xdr:row>
      <xdr:rowOff>85724</xdr:rowOff>
    </xdr:to>
    <xdr:sp macro="" textlink="">
      <xdr:nvSpPr>
        <xdr:cNvPr id="2" name="Text Box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28600" y="2447925"/>
          <a:ext cx="657226" cy="714374"/>
        </a:xfrm>
        <a:prstGeom prst="rect">
          <a:avLst/>
        </a:prstGeom>
        <a:solidFill>
          <a:srgbClr val="33333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l" rtl="0">
            <a:defRPr sz="1000"/>
          </a:pPr>
          <a:r>
            <a:rPr lang="mn-MN" sz="4000" b="0" i="0" u="none" strike="noStrike" baseline="0">
              <a:solidFill>
                <a:srgbClr val="FFFFFF"/>
              </a:solidFill>
              <a:latin typeface="NewtonCTT"/>
              <a:cs typeface="+mn-cs"/>
            </a:rPr>
            <a:t>Б</a:t>
          </a:r>
          <a:endParaRPr lang="en-US" sz="13800" b="1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</sheetPr>
  <dimension ref="A1:O34"/>
  <sheetViews>
    <sheetView workbookViewId="0">
      <selection activeCell="H31" sqref="H31"/>
    </sheetView>
  </sheetViews>
  <sheetFormatPr defaultRowHeight="12.75" x14ac:dyDescent="0.25"/>
  <cols>
    <col min="1" max="1" width="9.140625" style="3"/>
    <col min="2" max="2" width="21.5703125" style="3" customWidth="1"/>
    <col min="3" max="3" width="23.85546875" style="3" customWidth="1"/>
    <col min="4" max="4" width="29.140625" style="3" customWidth="1"/>
    <col min="5" max="257" width="9.140625" style="3"/>
    <col min="258" max="258" width="21.5703125" style="3" customWidth="1"/>
    <col min="259" max="259" width="23.85546875" style="3" customWidth="1"/>
    <col min="260" max="260" width="29.140625" style="3" customWidth="1"/>
    <col min="261" max="513" width="9.140625" style="3"/>
    <col min="514" max="514" width="21.5703125" style="3" customWidth="1"/>
    <col min="515" max="515" width="23.85546875" style="3" customWidth="1"/>
    <col min="516" max="516" width="29.140625" style="3" customWidth="1"/>
    <col min="517" max="769" width="9.140625" style="3"/>
    <col min="770" max="770" width="21.5703125" style="3" customWidth="1"/>
    <col min="771" max="771" width="23.85546875" style="3" customWidth="1"/>
    <col min="772" max="772" width="29.140625" style="3" customWidth="1"/>
    <col min="773" max="1025" width="9.140625" style="3"/>
    <col min="1026" max="1026" width="21.5703125" style="3" customWidth="1"/>
    <col min="1027" max="1027" width="23.85546875" style="3" customWidth="1"/>
    <col min="1028" max="1028" width="29.140625" style="3" customWidth="1"/>
    <col min="1029" max="1281" width="9.140625" style="3"/>
    <col min="1282" max="1282" width="21.5703125" style="3" customWidth="1"/>
    <col min="1283" max="1283" width="23.85546875" style="3" customWidth="1"/>
    <col min="1284" max="1284" width="29.140625" style="3" customWidth="1"/>
    <col min="1285" max="1537" width="9.140625" style="3"/>
    <col min="1538" max="1538" width="21.5703125" style="3" customWidth="1"/>
    <col min="1539" max="1539" width="23.85546875" style="3" customWidth="1"/>
    <col min="1540" max="1540" width="29.140625" style="3" customWidth="1"/>
    <col min="1541" max="1793" width="9.140625" style="3"/>
    <col min="1794" max="1794" width="21.5703125" style="3" customWidth="1"/>
    <col min="1795" max="1795" width="23.85546875" style="3" customWidth="1"/>
    <col min="1796" max="1796" width="29.140625" style="3" customWidth="1"/>
    <col min="1797" max="2049" width="9.140625" style="3"/>
    <col min="2050" max="2050" width="21.5703125" style="3" customWidth="1"/>
    <col min="2051" max="2051" width="23.85546875" style="3" customWidth="1"/>
    <col min="2052" max="2052" width="29.140625" style="3" customWidth="1"/>
    <col min="2053" max="2305" width="9.140625" style="3"/>
    <col min="2306" max="2306" width="21.5703125" style="3" customWidth="1"/>
    <col min="2307" max="2307" width="23.85546875" style="3" customWidth="1"/>
    <col min="2308" max="2308" width="29.140625" style="3" customWidth="1"/>
    <col min="2309" max="2561" width="9.140625" style="3"/>
    <col min="2562" max="2562" width="21.5703125" style="3" customWidth="1"/>
    <col min="2563" max="2563" width="23.85546875" style="3" customWidth="1"/>
    <col min="2564" max="2564" width="29.140625" style="3" customWidth="1"/>
    <col min="2565" max="2817" width="9.140625" style="3"/>
    <col min="2818" max="2818" width="21.5703125" style="3" customWidth="1"/>
    <col min="2819" max="2819" width="23.85546875" style="3" customWidth="1"/>
    <col min="2820" max="2820" width="29.140625" style="3" customWidth="1"/>
    <col min="2821" max="3073" width="9.140625" style="3"/>
    <col min="3074" max="3074" width="21.5703125" style="3" customWidth="1"/>
    <col min="3075" max="3075" width="23.85546875" style="3" customWidth="1"/>
    <col min="3076" max="3076" width="29.140625" style="3" customWidth="1"/>
    <col min="3077" max="3329" width="9.140625" style="3"/>
    <col min="3330" max="3330" width="21.5703125" style="3" customWidth="1"/>
    <col min="3331" max="3331" width="23.85546875" style="3" customWidth="1"/>
    <col min="3332" max="3332" width="29.140625" style="3" customWidth="1"/>
    <col min="3333" max="3585" width="9.140625" style="3"/>
    <col min="3586" max="3586" width="21.5703125" style="3" customWidth="1"/>
    <col min="3587" max="3587" width="23.85546875" style="3" customWidth="1"/>
    <col min="3588" max="3588" width="29.140625" style="3" customWidth="1"/>
    <col min="3589" max="3841" width="9.140625" style="3"/>
    <col min="3842" max="3842" width="21.5703125" style="3" customWidth="1"/>
    <col min="3843" max="3843" width="23.85546875" style="3" customWidth="1"/>
    <col min="3844" max="3844" width="29.140625" style="3" customWidth="1"/>
    <col min="3845" max="4097" width="9.140625" style="3"/>
    <col min="4098" max="4098" width="21.5703125" style="3" customWidth="1"/>
    <col min="4099" max="4099" width="23.85546875" style="3" customWidth="1"/>
    <col min="4100" max="4100" width="29.140625" style="3" customWidth="1"/>
    <col min="4101" max="4353" width="9.140625" style="3"/>
    <col min="4354" max="4354" width="21.5703125" style="3" customWidth="1"/>
    <col min="4355" max="4355" width="23.85546875" style="3" customWidth="1"/>
    <col min="4356" max="4356" width="29.140625" style="3" customWidth="1"/>
    <col min="4357" max="4609" width="9.140625" style="3"/>
    <col min="4610" max="4610" width="21.5703125" style="3" customWidth="1"/>
    <col min="4611" max="4611" width="23.85546875" style="3" customWidth="1"/>
    <col min="4612" max="4612" width="29.140625" style="3" customWidth="1"/>
    <col min="4613" max="4865" width="9.140625" style="3"/>
    <col min="4866" max="4866" width="21.5703125" style="3" customWidth="1"/>
    <col min="4867" max="4867" width="23.85546875" style="3" customWidth="1"/>
    <col min="4868" max="4868" width="29.140625" style="3" customWidth="1"/>
    <col min="4869" max="5121" width="9.140625" style="3"/>
    <col min="5122" max="5122" width="21.5703125" style="3" customWidth="1"/>
    <col min="5123" max="5123" width="23.85546875" style="3" customWidth="1"/>
    <col min="5124" max="5124" width="29.140625" style="3" customWidth="1"/>
    <col min="5125" max="5377" width="9.140625" style="3"/>
    <col min="5378" max="5378" width="21.5703125" style="3" customWidth="1"/>
    <col min="5379" max="5379" width="23.85546875" style="3" customWidth="1"/>
    <col min="5380" max="5380" width="29.140625" style="3" customWidth="1"/>
    <col min="5381" max="5633" width="9.140625" style="3"/>
    <col min="5634" max="5634" width="21.5703125" style="3" customWidth="1"/>
    <col min="5635" max="5635" width="23.85546875" style="3" customWidth="1"/>
    <col min="5636" max="5636" width="29.140625" style="3" customWidth="1"/>
    <col min="5637" max="5889" width="9.140625" style="3"/>
    <col min="5890" max="5890" width="21.5703125" style="3" customWidth="1"/>
    <col min="5891" max="5891" width="23.85546875" style="3" customWidth="1"/>
    <col min="5892" max="5892" width="29.140625" style="3" customWidth="1"/>
    <col min="5893" max="6145" width="9.140625" style="3"/>
    <col min="6146" max="6146" width="21.5703125" style="3" customWidth="1"/>
    <col min="6147" max="6147" width="23.85546875" style="3" customWidth="1"/>
    <col min="6148" max="6148" width="29.140625" style="3" customWidth="1"/>
    <col min="6149" max="6401" width="9.140625" style="3"/>
    <col min="6402" max="6402" width="21.5703125" style="3" customWidth="1"/>
    <col min="6403" max="6403" width="23.85546875" style="3" customWidth="1"/>
    <col min="6404" max="6404" width="29.140625" style="3" customWidth="1"/>
    <col min="6405" max="6657" width="9.140625" style="3"/>
    <col min="6658" max="6658" width="21.5703125" style="3" customWidth="1"/>
    <col min="6659" max="6659" width="23.85546875" style="3" customWidth="1"/>
    <col min="6660" max="6660" width="29.140625" style="3" customWidth="1"/>
    <col min="6661" max="6913" width="9.140625" style="3"/>
    <col min="6914" max="6914" width="21.5703125" style="3" customWidth="1"/>
    <col min="6915" max="6915" width="23.85546875" style="3" customWidth="1"/>
    <col min="6916" max="6916" width="29.140625" style="3" customWidth="1"/>
    <col min="6917" max="7169" width="9.140625" style="3"/>
    <col min="7170" max="7170" width="21.5703125" style="3" customWidth="1"/>
    <col min="7171" max="7171" width="23.85546875" style="3" customWidth="1"/>
    <col min="7172" max="7172" width="29.140625" style="3" customWidth="1"/>
    <col min="7173" max="7425" width="9.140625" style="3"/>
    <col min="7426" max="7426" width="21.5703125" style="3" customWidth="1"/>
    <col min="7427" max="7427" width="23.85546875" style="3" customWidth="1"/>
    <col min="7428" max="7428" width="29.140625" style="3" customWidth="1"/>
    <col min="7429" max="7681" width="9.140625" style="3"/>
    <col min="7682" max="7682" width="21.5703125" style="3" customWidth="1"/>
    <col min="7683" max="7683" width="23.85546875" style="3" customWidth="1"/>
    <col min="7684" max="7684" width="29.140625" style="3" customWidth="1"/>
    <col min="7685" max="7937" width="9.140625" style="3"/>
    <col min="7938" max="7938" width="21.5703125" style="3" customWidth="1"/>
    <col min="7939" max="7939" width="23.85546875" style="3" customWidth="1"/>
    <col min="7940" max="7940" width="29.140625" style="3" customWidth="1"/>
    <col min="7941" max="8193" width="9.140625" style="3"/>
    <col min="8194" max="8194" width="21.5703125" style="3" customWidth="1"/>
    <col min="8195" max="8195" width="23.85546875" style="3" customWidth="1"/>
    <col min="8196" max="8196" width="29.140625" style="3" customWidth="1"/>
    <col min="8197" max="8449" width="9.140625" style="3"/>
    <col min="8450" max="8450" width="21.5703125" style="3" customWidth="1"/>
    <col min="8451" max="8451" width="23.85546875" style="3" customWidth="1"/>
    <col min="8452" max="8452" width="29.140625" style="3" customWidth="1"/>
    <col min="8453" max="8705" width="9.140625" style="3"/>
    <col min="8706" max="8706" width="21.5703125" style="3" customWidth="1"/>
    <col min="8707" max="8707" width="23.85546875" style="3" customWidth="1"/>
    <col min="8708" max="8708" width="29.140625" style="3" customWidth="1"/>
    <col min="8709" max="8961" width="9.140625" style="3"/>
    <col min="8962" max="8962" width="21.5703125" style="3" customWidth="1"/>
    <col min="8963" max="8963" width="23.85546875" style="3" customWidth="1"/>
    <col min="8964" max="8964" width="29.140625" style="3" customWidth="1"/>
    <col min="8965" max="9217" width="9.140625" style="3"/>
    <col min="9218" max="9218" width="21.5703125" style="3" customWidth="1"/>
    <col min="9219" max="9219" width="23.85546875" style="3" customWidth="1"/>
    <col min="9220" max="9220" width="29.140625" style="3" customWidth="1"/>
    <col min="9221" max="9473" width="9.140625" style="3"/>
    <col min="9474" max="9474" width="21.5703125" style="3" customWidth="1"/>
    <col min="9475" max="9475" width="23.85546875" style="3" customWidth="1"/>
    <col min="9476" max="9476" width="29.140625" style="3" customWidth="1"/>
    <col min="9477" max="9729" width="9.140625" style="3"/>
    <col min="9730" max="9730" width="21.5703125" style="3" customWidth="1"/>
    <col min="9731" max="9731" width="23.85546875" style="3" customWidth="1"/>
    <col min="9732" max="9732" width="29.140625" style="3" customWidth="1"/>
    <col min="9733" max="9985" width="9.140625" style="3"/>
    <col min="9986" max="9986" width="21.5703125" style="3" customWidth="1"/>
    <col min="9987" max="9987" width="23.85546875" style="3" customWidth="1"/>
    <col min="9988" max="9988" width="29.140625" style="3" customWidth="1"/>
    <col min="9989" max="10241" width="9.140625" style="3"/>
    <col min="10242" max="10242" width="21.5703125" style="3" customWidth="1"/>
    <col min="10243" max="10243" width="23.85546875" style="3" customWidth="1"/>
    <col min="10244" max="10244" width="29.140625" style="3" customWidth="1"/>
    <col min="10245" max="10497" width="9.140625" style="3"/>
    <col min="10498" max="10498" width="21.5703125" style="3" customWidth="1"/>
    <col min="10499" max="10499" width="23.85546875" style="3" customWidth="1"/>
    <col min="10500" max="10500" width="29.140625" style="3" customWidth="1"/>
    <col min="10501" max="10753" width="9.140625" style="3"/>
    <col min="10754" max="10754" width="21.5703125" style="3" customWidth="1"/>
    <col min="10755" max="10755" width="23.85546875" style="3" customWidth="1"/>
    <col min="10756" max="10756" width="29.140625" style="3" customWidth="1"/>
    <col min="10757" max="11009" width="9.140625" style="3"/>
    <col min="11010" max="11010" width="21.5703125" style="3" customWidth="1"/>
    <col min="11011" max="11011" width="23.85546875" style="3" customWidth="1"/>
    <col min="11012" max="11012" width="29.140625" style="3" customWidth="1"/>
    <col min="11013" max="11265" width="9.140625" style="3"/>
    <col min="11266" max="11266" width="21.5703125" style="3" customWidth="1"/>
    <col min="11267" max="11267" width="23.85546875" style="3" customWidth="1"/>
    <col min="11268" max="11268" width="29.140625" style="3" customWidth="1"/>
    <col min="11269" max="11521" width="9.140625" style="3"/>
    <col min="11522" max="11522" width="21.5703125" style="3" customWidth="1"/>
    <col min="11523" max="11523" width="23.85546875" style="3" customWidth="1"/>
    <col min="11524" max="11524" width="29.140625" style="3" customWidth="1"/>
    <col min="11525" max="11777" width="9.140625" style="3"/>
    <col min="11778" max="11778" width="21.5703125" style="3" customWidth="1"/>
    <col min="11779" max="11779" width="23.85546875" style="3" customWidth="1"/>
    <col min="11780" max="11780" width="29.140625" style="3" customWidth="1"/>
    <col min="11781" max="12033" width="9.140625" style="3"/>
    <col min="12034" max="12034" width="21.5703125" style="3" customWidth="1"/>
    <col min="12035" max="12035" width="23.85546875" style="3" customWidth="1"/>
    <col min="12036" max="12036" width="29.140625" style="3" customWidth="1"/>
    <col min="12037" max="12289" width="9.140625" style="3"/>
    <col min="12290" max="12290" width="21.5703125" style="3" customWidth="1"/>
    <col min="12291" max="12291" width="23.85546875" style="3" customWidth="1"/>
    <col min="12292" max="12292" width="29.140625" style="3" customWidth="1"/>
    <col min="12293" max="12545" width="9.140625" style="3"/>
    <col min="12546" max="12546" width="21.5703125" style="3" customWidth="1"/>
    <col min="12547" max="12547" width="23.85546875" style="3" customWidth="1"/>
    <col min="12548" max="12548" width="29.140625" style="3" customWidth="1"/>
    <col min="12549" max="12801" width="9.140625" style="3"/>
    <col min="12802" max="12802" width="21.5703125" style="3" customWidth="1"/>
    <col min="12803" max="12803" width="23.85546875" style="3" customWidth="1"/>
    <col min="12804" max="12804" width="29.140625" style="3" customWidth="1"/>
    <col min="12805" max="13057" width="9.140625" style="3"/>
    <col min="13058" max="13058" width="21.5703125" style="3" customWidth="1"/>
    <col min="13059" max="13059" width="23.85546875" style="3" customWidth="1"/>
    <col min="13060" max="13060" width="29.140625" style="3" customWidth="1"/>
    <col min="13061" max="13313" width="9.140625" style="3"/>
    <col min="13314" max="13314" width="21.5703125" style="3" customWidth="1"/>
    <col min="13315" max="13315" width="23.85546875" style="3" customWidth="1"/>
    <col min="13316" max="13316" width="29.140625" style="3" customWidth="1"/>
    <col min="13317" max="13569" width="9.140625" style="3"/>
    <col min="13570" max="13570" width="21.5703125" style="3" customWidth="1"/>
    <col min="13571" max="13571" width="23.85546875" style="3" customWidth="1"/>
    <col min="13572" max="13572" width="29.140625" style="3" customWidth="1"/>
    <col min="13573" max="13825" width="9.140625" style="3"/>
    <col min="13826" max="13826" width="21.5703125" style="3" customWidth="1"/>
    <col min="13827" max="13827" width="23.85546875" style="3" customWidth="1"/>
    <col min="13828" max="13828" width="29.140625" style="3" customWidth="1"/>
    <col min="13829" max="14081" width="9.140625" style="3"/>
    <col min="14082" max="14082" width="21.5703125" style="3" customWidth="1"/>
    <col min="14083" max="14083" width="23.85546875" style="3" customWidth="1"/>
    <col min="14084" max="14084" width="29.140625" style="3" customWidth="1"/>
    <col min="14085" max="14337" width="9.140625" style="3"/>
    <col min="14338" max="14338" width="21.5703125" style="3" customWidth="1"/>
    <col min="14339" max="14339" width="23.85546875" style="3" customWidth="1"/>
    <col min="14340" max="14340" width="29.140625" style="3" customWidth="1"/>
    <col min="14341" max="14593" width="9.140625" style="3"/>
    <col min="14594" max="14594" width="21.5703125" style="3" customWidth="1"/>
    <col min="14595" max="14595" width="23.85546875" style="3" customWidth="1"/>
    <col min="14596" max="14596" width="29.140625" style="3" customWidth="1"/>
    <col min="14597" max="14849" width="9.140625" style="3"/>
    <col min="14850" max="14850" width="21.5703125" style="3" customWidth="1"/>
    <col min="14851" max="14851" width="23.85546875" style="3" customWidth="1"/>
    <col min="14852" max="14852" width="29.140625" style="3" customWidth="1"/>
    <col min="14853" max="15105" width="9.140625" style="3"/>
    <col min="15106" max="15106" width="21.5703125" style="3" customWidth="1"/>
    <col min="15107" max="15107" width="23.85546875" style="3" customWidth="1"/>
    <col min="15108" max="15108" width="29.140625" style="3" customWidth="1"/>
    <col min="15109" max="15361" width="9.140625" style="3"/>
    <col min="15362" max="15362" width="21.5703125" style="3" customWidth="1"/>
    <col min="15363" max="15363" width="23.85546875" style="3" customWidth="1"/>
    <col min="15364" max="15364" width="29.140625" style="3" customWidth="1"/>
    <col min="15365" max="15617" width="9.140625" style="3"/>
    <col min="15618" max="15618" width="21.5703125" style="3" customWidth="1"/>
    <col min="15619" max="15619" width="23.85546875" style="3" customWidth="1"/>
    <col min="15620" max="15620" width="29.140625" style="3" customWidth="1"/>
    <col min="15621" max="15873" width="9.140625" style="3"/>
    <col min="15874" max="15874" width="21.5703125" style="3" customWidth="1"/>
    <col min="15875" max="15875" width="23.85546875" style="3" customWidth="1"/>
    <col min="15876" max="15876" width="29.140625" style="3" customWidth="1"/>
    <col min="15877" max="16129" width="9.140625" style="3"/>
    <col min="16130" max="16130" width="21.5703125" style="3" customWidth="1"/>
    <col min="16131" max="16131" width="23.85546875" style="3" customWidth="1"/>
    <col min="16132" max="16132" width="29.140625" style="3" customWidth="1"/>
    <col min="16133" max="16384" width="9.140625" style="3"/>
  </cols>
  <sheetData>
    <row r="1" spans="1:15" x14ac:dyDescent="0.25">
      <c r="A1" s="1"/>
      <c r="B1" s="1"/>
      <c r="C1" s="71" t="s">
        <v>0</v>
      </c>
      <c r="D1" s="7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C2" s="71"/>
      <c r="D2" s="71"/>
    </row>
    <row r="3" spans="1:15" x14ac:dyDescent="0.25">
      <c r="A3" s="1"/>
      <c r="D3" s="4"/>
    </row>
    <row r="4" spans="1:15" x14ac:dyDescent="0.25">
      <c r="A4" s="1"/>
      <c r="D4" s="1"/>
    </row>
    <row r="6" spans="1:15" x14ac:dyDescent="0.25">
      <c r="A6" s="3" t="s">
        <v>1</v>
      </c>
      <c r="C6" s="5"/>
    </row>
    <row r="8" spans="1:15" x14ac:dyDescent="0.25">
      <c r="A8" s="3" t="s">
        <v>2</v>
      </c>
    </row>
    <row r="10" spans="1:15" x14ac:dyDescent="0.25">
      <c r="A10" s="3" t="s">
        <v>3</v>
      </c>
    </row>
    <row r="12" spans="1:15" x14ac:dyDescent="0.25">
      <c r="A12" s="3" t="s">
        <v>4</v>
      </c>
      <c r="K12" s="61"/>
    </row>
    <row r="13" spans="1:15" x14ac:dyDescent="0.25">
      <c r="A13" s="3" t="s">
        <v>5</v>
      </c>
    </row>
    <row r="14" spans="1:15" x14ac:dyDescent="0.25">
      <c r="A14" s="3" t="s">
        <v>6</v>
      </c>
      <c r="B14" s="1"/>
      <c r="C14" s="3" t="s">
        <v>7</v>
      </c>
      <c r="D14" s="3" t="s">
        <v>8</v>
      </c>
    </row>
    <row r="15" spans="1:15" x14ac:dyDescent="0.25">
      <c r="A15" s="6"/>
    </row>
    <row r="17" spans="1:4" x14ac:dyDescent="0.25">
      <c r="A17" s="4"/>
    </row>
    <row r="18" spans="1:4" x14ac:dyDescent="0.25">
      <c r="A18" s="1"/>
      <c r="B18" s="1"/>
    </row>
    <row r="19" spans="1:4" x14ac:dyDescent="0.25">
      <c r="A19" s="1"/>
      <c r="B19" s="1"/>
    </row>
    <row r="20" spans="1:4" x14ac:dyDescent="0.25">
      <c r="A20" s="1"/>
      <c r="B20" s="1"/>
    </row>
    <row r="21" spans="1:4" x14ac:dyDescent="0.25">
      <c r="A21" s="1"/>
      <c r="B21" s="1"/>
      <c r="C21" s="6" t="s">
        <v>9</v>
      </c>
    </row>
    <row r="22" spans="1:4" x14ac:dyDescent="0.25">
      <c r="A22" s="1"/>
      <c r="B22" s="1"/>
      <c r="C22" s="6" t="s">
        <v>286</v>
      </c>
    </row>
    <row r="23" spans="1:4" x14ac:dyDescent="0.25">
      <c r="A23" s="6"/>
      <c r="B23" s="1"/>
      <c r="C23" s="6" t="s">
        <v>10</v>
      </c>
    </row>
    <row r="24" spans="1:4" x14ac:dyDescent="0.25">
      <c r="B24" s="1"/>
      <c r="C24" s="6"/>
    </row>
    <row r="26" spans="1:4" x14ac:dyDescent="0.25">
      <c r="A26" s="6"/>
    </row>
    <row r="27" spans="1:4" x14ac:dyDescent="0.25">
      <c r="B27" s="7"/>
      <c r="C27" s="7" t="s">
        <v>11</v>
      </c>
      <c r="D27" s="8" t="s">
        <v>12</v>
      </c>
    </row>
    <row r="28" spans="1:4" x14ac:dyDescent="0.25">
      <c r="B28" s="7"/>
      <c r="C28" s="7"/>
      <c r="D28" s="7"/>
    </row>
    <row r="29" spans="1:4" x14ac:dyDescent="0.25">
      <c r="B29" s="7"/>
      <c r="C29" s="7"/>
      <c r="D29" s="7"/>
    </row>
    <row r="30" spans="1:4" x14ac:dyDescent="0.25">
      <c r="B30" s="7"/>
      <c r="C30" s="7"/>
      <c r="D30" s="7"/>
    </row>
    <row r="31" spans="1:4" x14ac:dyDescent="0.25">
      <c r="B31" s="7"/>
      <c r="C31" s="7"/>
      <c r="D31" s="7"/>
    </row>
    <row r="32" spans="1:4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</sheetData>
  <mergeCells count="1">
    <mergeCell ref="C1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H76"/>
  <sheetViews>
    <sheetView topLeftCell="A48" workbookViewId="0">
      <selection activeCell="D76" sqref="D76:F76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1.85546875" style="10" customWidth="1"/>
    <col min="4" max="4" width="46.85546875" style="10" bestFit="1" customWidth="1"/>
    <col min="5" max="6" width="22.7109375" style="10" customWidth="1"/>
    <col min="7" max="7" width="12.85546875" style="10" customWidth="1"/>
    <col min="8" max="8" width="15" style="10" bestFit="1" customWidth="1"/>
    <col min="9" max="256" width="9.140625" style="10"/>
    <col min="257" max="258" width="0.140625" style="10" customWidth="1"/>
    <col min="259" max="259" width="8.140625" style="10" customWidth="1"/>
    <col min="260" max="260" width="46.85546875" style="10" bestFit="1" customWidth="1"/>
    <col min="261" max="261" width="14.85546875" style="10" bestFit="1" customWidth="1"/>
    <col min="262" max="262" width="22.7109375" style="10" customWidth="1"/>
    <col min="263" max="263" width="0" style="10" hidden="1" customWidth="1"/>
    <col min="264" max="264" width="15" style="10" bestFit="1" customWidth="1"/>
    <col min="265" max="512" width="9.140625" style="10"/>
    <col min="513" max="514" width="0.140625" style="10" customWidth="1"/>
    <col min="515" max="515" width="8.140625" style="10" customWidth="1"/>
    <col min="516" max="516" width="46.85546875" style="10" bestFit="1" customWidth="1"/>
    <col min="517" max="517" width="14.85546875" style="10" bestFit="1" customWidth="1"/>
    <col min="518" max="518" width="22.7109375" style="10" customWidth="1"/>
    <col min="519" max="519" width="0" style="10" hidden="1" customWidth="1"/>
    <col min="520" max="520" width="15" style="10" bestFit="1" customWidth="1"/>
    <col min="521" max="768" width="9.140625" style="10"/>
    <col min="769" max="770" width="0.140625" style="10" customWidth="1"/>
    <col min="771" max="771" width="8.140625" style="10" customWidth="1"/>
    <col min="772" max="772" width="46.85546875" style="10" bestFit="1" customWidth="1"/>
    <col min="773" max="773" width="14.85546875" style="10" bestFit="1" customWidth="1"/>
    <col min="774" max="774" width="22.7109375" style="10" customWidth="1"/>
    <col min="775" max="775" width="0" style="10" hidden="1" customWidth="1"/>
    <col min="776" max="776" width="15" style="10" bestFit="1" customWidth="1"/>
    <col min="777" max="1024" width="9.140625" style="10"/>
    <col min="1025" max="1026" width="0.140625" style="10" customWidth="1"/>
    <col min="1027" max="1027" width="8.140625" style="10" customWidth="1"/>
    <col min="1028" max="1028" width="46.85546875" style="10" bestFit="1" customWidth="1"/>
    <col min="1029" max="1029" width="14.85546875" style="10" bestFit="1" customWidth="1"/>
    <col min="1030" max="1030" width="22.7109375" style="10" customWidth="1"/>
    <col min="1031" max="1031" width="0" style="10" hidden="1" customWidth="1"/>
    <col min="1032" max="1032" width="15" style="10" bestFit="1" customWidth="1"/>
    <col min="1033" max="1280" width="9.140625" style="10"/>
    <col min="1281" max="1282" width="0.140625" style="10" customWidth="1"/>
    <col min="1283" max="1283" width="8.140625" style="10" customWidth="1"/>
    <col min="1284" max="1284" width="46.85546875" style="10" bestFit="1" customWidth="1"/>
    <col min="1285" max="1285" width="14.85546875" style="10" bestFit="1" customWidth="1"/>
    <col min="1286" max="1286" width="22.7109375" style="10" customWidth="1"/>
    <col min="1287" max="1287" width="0" style="10" hidden="1" customWidth="1"/>
    <col min="1288" max="1288" width="15" style="10" bestFit="1" customWidth="1"/>
    <col min="1289" max="1536" width="9.140625" style="10"/>
    <col min="1537" max="1538" width="0.140625" style="10" customWidth="1"/>
    <col min="1539" max="1539" width="8.140625" style="10" customWidth="1"/>
    <col min="1540" max="1540" width="46.85546875" style="10" bestFit="1" customWidth="1"/>
    <col min="1541" max="1541" width="14.85546875" style="10" bestFit="1" customWidth="1"/>
    <col min="1542" max="1542" width="22.7109375" style="10" customWidth="1"/>
    <col min="1543" max="1543" width="0" style="10" hidden="1" customWidth="1"/>
    <col min="1544" max="1544" width="15" style="10" bestFit="1" customWidth="1"/>
    <col min="1545" max="1792" width="9.140625" style="10"/>
    <col min="1793" max="1794" width="0.140625" style="10" customWidth="1"/>
    <col min="1795" max="1795" width="8.140625" style="10" customWidth="1"/>
    <col min="1796" max="1796" width="46.85546875" style="10" bestFit="1" customWidth="1"/>
    <col min="1797" max="1797" width="14.85546875" style="10" bestFit="1" customWidth="1"/>
    <col min="1798" max="1798" width="22.7109375" style="10" customWidth="1"/>
    <col min="1799" max="1799" width="0" style="10" hidden="1" customWidth="1"/>
    <col min="1800" max="1800" width="15" style="10" bestFit="1" customWidth="1"/>
    <col min="1801" max="2048" width="9.140625" style="10"/>
    <col min="2049" max="2050" width="0.140625" style="10" customWidth="1"/>
    <col min="2051" max="2051" width="8.140625" style="10" customWidth="1"/>
    <col min="2052" max="2052" width="46.85546875" style="10" bestFit="1" customWidth="1"/>
    <col min="2053" max="2053" width="14.85546875" style="10" bestFit="1" customWidth="1"/>
    <col min="2054" max="2054" width="22.7109375" style="10" customWidth="1"/>
    <col min="2055" max="2055" width="0" style="10" hidden="1" customWidth="1"/>
    <col min="2056" max="2056" width="15" style="10" bestFit="1" customWidth="1"/>
    <col min="2057" max="2304" width="9.140625" style="10"/>
    <col min="2305" max="2306" width="0.140625" style="10" customWidth="1"/>
    <col min="2307" max="2307" width="8.140625" style="10" customWidth="1"/>
    <col min="2308" max="2308" width="46.85546875" style="10" bestFit="1" customWidth="1"/>
    <col min="2309" max="2309" width="14.85546875" style="10" bestFit="1" customWidth="1"/>
    <col min="2310" max="2310" width="22.7109375" style="10" customWidth="1"/>
    <col min="2311" max="2311" width="0" style="10" hidden="1" customWidth="1"/>
    <col min="2312" max="2312" width="15" style="10" bestFit="1" customWidth="1"/>
    <col min="2313" max="2560" width="9.140625" style="10"/>
    <col min="2561" max="2562" width="0.140625" style="10" customWidth="1"/>
    <col min="2563" max="2563" width="8.140625" style="10" customWidth="1"/>
    <col min="2564" max="2564" width="46.85546875" style="10" bestFit="1" customWidth="1"/>
    <col min="2565" max="2565" width="14.85546875" style="10" bestFit="1" customWidth="1"/>
    <col min="2566" max="2566" width="22.7109375" style="10" customWidth="1"/>
    <col min="2567" max="2567" width="0" style="10" hidden="1" customWidth="1"/>
    <col min="2568" max="2568" width="15" style="10" bestFit="1" customWidth="1"/>
    <col min="2569" max="2816" width="9.140625" style="10"/>
    <col min="2817" max="2818" width="0.140625" style="10" customWidth="1"/>
    <col min="2819" max="2819" width="8.140625" style="10" customWidth="1"/>
    <col min="2820" max="2820" width="46.85546875" style="10" bestFit="1" customWidth="1"/>
    <col min="2821" max="2821" width="14.85546875" style="10" bestFit="1" customWidth="1"/>
    <col min="2822" max="2822" width="22.7109375" style="10" customWidth="1"/>
    <col min="2823" max="2823" width="0" style="10" hidden="1" customWidth="1"/>
    <col min="2824" max="2824" width="15" style="10" bestFit="1" customWidth="1"/>
    <col min="2825" max="3072" width="9.140625" style="10"/>
    <col min="3073" max="3074" width="0.140625" style="10" customWidth="1"/>
    <col min="3075" max="3075" width="8.140625" style="10" customWidth="1"/>
    <col min="3076" max="3076" width="46.85546875" style="10" bestFit="1" customWidth="1"/>
    <col min="3077" max="3077" width="14.85546875" style="10" bestFit="1" customWidth="1"/>
    <col min="3078" max="3078" width="22.7109375" style="10" customWidth="1"/>
    <col min="3079" max="3079" width="0" style="10" hidden="1" customWidth="1"/>
    <col min="3080" max="3080" width="15" style="10" bestFit="1" customWidth="1"/>
    <col min="3081" max="3328" width="9.140625" style="10"/>
    <col min="3329" max="3330" width="0.140625" style="10" customWidth="1"/>
    <col min="3331" max="3331" width="8.140625" style="10" customWidth="1"/>
    <col min="3332" max="3332" width="46.85546875" style="10" bestFit="1" customWidth="1"/>
    <col min="3333" max="3333" width="14.85546875" style="10" bestFit="1" customWidth="1"/>
    <col min="3334" max="3334" width="22.7109375" style="10" customWidth="1"/>
    <col min="3335" max="3335" width="0" style="10" hidden="1" customWidth="1"/>
    <col min="3336" max="3336" width="15" style="10" bestFit="1" customWidth="1"/>
    <col min="3337" max="3584" width="9.140625" style="10"/>
    <col min="3585" max="3586" width="0.140625" style="10" customWidth="1"/>
    <col min="3587" max="3587" width="8.140625" style="10" customWidth="1"/>
    <col min="3588" max="3588" width="46.85546875" style="10" bestFit="1" customWidth="1"/>
    <col min="3589" max="3589" width="14.85546875" style="10" bestFit="1" customWidth="1"/>
    <col min="3590" max="3590" width="22.7109375" style="10" customWidth="1"/>
    <col min="3591" max="3591" width="0" style="10" hidden="1" customWidth="1"/>
    <col min="3592" max="3592" width="15" style="10" bestFit="1" customWidth="1"/>
    <col min="3593" max="3840" width="9.140625" style="10"/>
    <col min="3841" max="3842" width="0.140625" style="10" customWidth="1"/>
    <col min="3843" max="3843" width="8.140625" style="10" customWidth="1"/>
    <col min="3844" max="3844" width="46.85546875" style="10" bestFit="1" customWidth="1"/>
    <col min="3845" max="3845" width="14.85546875" style="10" bestFit="1" customWidth="1"/>
    <col min="3846" max="3846" width="22.7109375" style="10" customWidth="1"/>
    <col min="3847" max="3847" width="0" style="10" hidden="1" customWidth="1"/>
    <col min="3848" max="3848" width="15" style="10" bestFit="1" customWidth="1"/>
    <col min="3849" max="4096" width="9.140625" style="10"/>
    <col min="4097" max="4098" width="0.140625" style="10" customWidth="1"/>
    <col min="4099" max="4099" width="8.140625" style="10" customWidth="1"/>
    <col min="4100" max="4100" width="46.85546875" style="10" bestFit="1" customWidth="1"/>
    <col min="4101" max="4101" width="14.85546875" style="10" bestFit="1" customWidth="1"/>
    <col min="4102" max="4102" width="22.7109375" style="10" customWidth="1"/>
    <col min="4103" max="4103" width="0" style="10" hidden="1" customWidth="1"/>
    <col min="4104" max="4104" width="15" style="10" bestFit="1" customWidth="1"/>
    <col min="4105" max="4352" width="9.140625" style="10"/>
    <col min="4353" max="4354" width="0.140625" style="10" customWidth="1"/>
    <col min="4355" max="4355" width="8.140625" style="10" customWidth="1"/>
    <col min="4356" max="4356" width="46.85546875" style="10" bestFit="1" customWidth="1"/>
    <col min="4357" max="4357" width="14.85546875" style="10" bestFit="1" customWidth="1"/>
    <col min="4358" max="4358" width="22.7109375" style="10" customWidth="1"/>
    <col min="4359" max="4359" width="0" style="10" hidden="1" customWidth="1"/>
    <col min="4360" max="4360" width="15" style="10" bestFit="1" customWidth="1"/>
    <col min="4361" max="4608" width="9.140625" style="10"/>
    <col min="4609" max="4610" width="0.140625" style="10" customWidth="1"/>
    <col min="4611" max="4611" width="8.140625" style="10" customWidth="1"/>
    <col min="4612" max="4612" width="46.85546875" style="10" bestFit="1" customWidth="1"/>
    <col min="4613" max="4613" width="14.85546875" style="10" bestFit="1" customWidth="1"/>
    <col min="4614" max="4614" width="22.7109375" style="10" customWidth="1"/>
    <col min="4615" max="4615" width="0" style="10" hidden="1" customWidth="1"/>
    <col min="4616" max="4616" width="15" style="10" bestFit="1" customWidth="1"/>
    <col min="4617" max="4864" width="9.140625" style="10"/>
    <col min="4865" max="4866" width="0.140625" style="10" customWidth="1"/>
    <col min="4867" max="4867" width="8.140625" style="10" customWidth="1"/>
    <col min="4868" max="4868" width="46.85546875" style="10" bestFit="1" customWidth="1"/>
    <col min="4869" max="4869" width="14.85546875" style="10" bestFit="1" customWidth="1"/>
    <col min="4870" max="4870" width="22.7109375" style="10" customWidth="1"/>
    <col min="4871" max="4871" width="0" style="10" hidden="1" customWidth="1"/>
    <col min="4872" max="4872" width="15" style="10" bestFit="1" customWidth="1"/>
    <col min="4873" max="5120" width="9.140625" style="10"/>
    <col min="5121" max="5122" width="0.140625" style="10" customWidth="1"/>
    <col min="5123" max="5123" width="8.140625" style="10" customWidth="1"/>
    <col min="5124" max="5124" width="46.85546875" style="10" bestFit="1" customWidth="1"/>
    <col min="5125" max="5125" width="14.85546875" style="10" bestFit="1" customWidth="1"/>
    <col min="5126" max="5126" width="22.7109375" style="10" customWidth="1"/>
    <col min="5127" max="5127" width="0" style="10" hidden="1" customWidth="1"/>
    <col min="5128" max="5128" width="15" style="10" bestFit="1" customWidth="1"/>
    <col min="5129" max="5376" width="9.140625" style="10"/>
    <col min="5377" max="5378" width="0.140625" style="10" customWidth="1"/>
    <col min="5379" max="5379" width="8.140625" style="10" customWidth="1"/>
    <col min="5380" max="5380" width="46.85546875" style="10" bestFit="1" customWidth="1"/>
    <col min="5381" max="5381" width="14.85546875" style="10" bestFit="1" customWidth="1"/>
    <col min="5382" max="5382" width="22.7109375" style="10" customWidth="1"/>
    <col min="5383" max="5383" width="0" style="10" hidden="1" customWidth="1"/>
    <col min="5384" max="5384" width="15" style="10" bestFit="1" customWidth="1"/>
    <col min="5385" max="5632" width="9.140625" style="10"/>
    <col min="5633" max="5634" width="0.140625" style="10" customWidth="1"/>
    <col min="5635" max="5635" width="8.140625" style="10" customWidth="1"/>
    <col min="5636" max="5636" width="46.85546875" style="10" bestFit="1" customWidth="1"/>
    <col min="5637" max="5637" width="14.85546875" style="10" bestFit="1" customWidth="1"/>
    <col min="5638" max="5638" width="22.7109375" style="10" customWidth="1"/>
    <col min="5639" max="5639" width="0" style="10" hidden="1" customWidth="1"/>
    <col min="5640" max="5640" width="15" style="10" bestFit="1" customWidth="1"/>
    <col min="5641" max="5888" width="9.140625" style="10"/>
    <col min="5889" max="5890" width="0.140625" style="10" customWidth="1"/>
    <col min="5891" max="5891" width="8.140625" style="10" customWidth="1"/>
    <col min="5892" max="5892" width="46.85546875" style="10" bestFit="1" customWidth="1"/>
    <col min="5893" max="5893" width="14.85546875" style="10" bestFit="1" customWidth="1"/>
    <col min="5894" max="5894" width="22.7109375" style="10" customWidth="1"/>
    <col min="5895" max="5895" width="0" style="10" hidden="1" customWidth="1"/>
    <col min="5896" max="5896" width="15" style="10" bestFit="1" customWidth="1"/>
    <col min="5897" max="6144" width="9.140625" style="10"/>
    <col min="6145" max="6146" width="0.140625" style="10" customWidth="1"/>
    <col min="6147" max="6147" width="8.140625" style="10" customWidth="1"/>
    <col min="6148" max="6148" width="46.85546875" style="10" bestFit="1" customWidth="1"/>
    <col min="6149" max="6149" width="14.85546875" style="10" bestFit="1" customWidth="1"/>
    <col min="6150" max="6150" width="22.7109375" style="10" customWidth="1"/>
    <col min="6151" max="6151" width="0" style="10" hidden="1" customWidth="1"/>
    <col min="6152" max="6152" width="15" style="10" bestFit="1" customWidth="1"/>
    <col min="6153" max="6400" width="9.140625" style="10"/>
    <col min="6401" max="6402" width="0.140625" style="10" customWidth="1"/>
    <col min="6403" max="6403" width="8.140625" style="10" customWidth="1"/>
    <col min="6404" max="6404" width="46.85546875" style="10" bestFit="1" customWidth="1"/>
    <col min="6405" max="6405" width="14.85546875" style="10" bestFit="1" customWidth="1"/>
    <col min="6406" max="6406" width="22.7109375" style="10" customWidth="1"/>
    <col min="6407" max="6407" width="0" style="10" hidden="1" customWidth="1"/>
    <col min="6408" max="6408" width="15" style="10" bestFit="1" customWidth="1"/>
    <col min="6409" max="6656" width="9.140625" style="10"/>
    <col min="6657" max="6658" width="0.140625" style="10" customWidth="1"/>
    <col min="6659" max="6659" width="8.140625" style="10" customWidth="1"/>
    <col min="6660" max="6660" width="46.85546875" style="10" bestFit="1" customWidth="1"/>
    <col min="6661" max="6661" width="14.85546875" style="10" bestFit="1" customWidth="1"/>
    <col min="6662" max="6662" width="22.7109375" style="10" customWidth="1"/>
    <col min="6663" max="6663" width="0" style="10" hidden="1" customWidth="1"/>
    <col min="6664" max="6664" width="15" style="10" bestFit="1" customWidth="1"/>
    <col min="6665" max="6912" width="9.140625" style="10"/>
    <col min="6913" max="6914" width="0.140625" style="10" customWidth="1"/>
    <col min="6915" max="6915" width="8.140625" style="10" customWidth="1"/>
    <col min="6916" max="6916" width="46.85546875" style="10" bestFit="1" customWidth="1"/>
    <col min="6917" max="6917" width="14.85546875" style="10" bestFit="1" customWidth="1"/>
    <col min="6918" max="6918" width="22.7109375" style="10" customWidth="1"/>
    <col min="6919" max="6919" width="0" style="10" hidden="1" customWidth="1"/>
    <col min="6920" max="6920" width="15" style="10" bestFit="1" customWidth="1"/>
    <col min="6921" max="7168" width="9.140625" style="10"/>
    <col min="7169" max="7170" width="0.140625" style="10" customWidth="1"/>
    <col min="7171" max="7171" width="8.140625" style="10" customWidth="1"/>
    <col min="7172" max="7172" width="46.85546875" style="10" bestFit="1" customWidth="1"/>
    <col min="7173" max="7173" width="14.85546875" style="10" bestFit="1" customWidth="1"/>
    <col min="7174" max="7174" width="22.7109375" style="10" customWidth="1"/>
    <col min="7175" max="7175" width="0" style="10" hidden="1" customWidth="1"/>
    <col min="7176" max="7176" width="15" style="10" bestFit="1" customWidth="1"/>
    <col min="7177" max="7424" width="9.140625" style="10"/>
    <col min="7425" max="7426" width="0.140625" style="10" customWidth="1"/>
    <col min="7427" max="7427" width="8.140625" style="10" customWidth="1"/>
    <col min="7428" max="7428" width="46.85546875" style="10" bestFit="1" customWidth="1"/>
    <col min="7429" max="7429" width="14.85546875" style="10" bestFit="1" customWidth="1"/>
    <col min="7430" max="7430" width="22.7109375" style="10" customWidth="1"/>
    <col min="7431" max="7431" width="0" style="10" hidden="1" customWidth="1"/>
    <col min="7432" max="7432" width="15" style="10" bestFit="1" customWidth="1"/>
    <col min="7433" max="7680" width="9.140625" style="10"/>
    <col min="7681" max="7682" width="0.140625" style="10" customWidth="1"/>
    <col min="7683" max="7683" width="8.140625" style="10" customWidth="1"/>
    <col min="7684" max="7684" width="46.85546875" style="10" bestFit="1" customWidth="1"/>
    <col min="7685" max="7685" width="14.85546875" style="10" bestFit="1" customWidth="1"/>
    <col min="7686" max="7686" width="22.7109375" style="10" customWidth="1"/>
    <col min="7687" max="7687" width="0" style="10" hidden="1" customWidth="1"/>
    <col min="7688" max="7688" width="15" style="10" bestFit="1" customWidth="1"/>
    <col min="7689" max="7936" width="9.140625" style="10"/>
    <col min="7937" max="7938" width="0.140625" style="10" customWidth="1"/>
    <col min="7939" max="7939" width="8.140625" style="10" customWidth="1"/>
    <col min="7940" max="7940" width="46.85546875" style="10" bestFit="1" customWidth="1"/>
    <col min="7941" max="7941" width="14.85546875" style="10" bestFit="1" customWidth="1"/>
    <col min="7942" max="7942" width="22.7109375" style="10" customWidth="1"/>
    <col min="7943" max="7943" width="0" style="10" hidden="1" customWidth="1"/>
    <col min="7944" max="7944" width="15" style="10" bestFit="1" customWidth="1"/>
    <col min="7945" max="8192" width="9.140625" style="10"/>
    <col min="8193" max="8194" width="0.140625" style="10" customWidth="1"/>
    <col min="8195" max="8195" width="8.140625" style="10" customWidth="1"/>
    <col min="8196" max="8196" width="46.85546875" style="10" bestFit="1" customWidth="1"/>
    <col min="8197" max="8197" width="14.85546875" style="10" bestFit="1" customWidth="1"/>
    <col min="8198" max="8198" width="22.7109375" style="10" customWidth="1"/>
    <col min="8199" max="8199" width="0" style="10" hidden="1" customWidth="1"/>
    <col min="8200" max="8200" width="15" style="10" bestFit="1" customWidth="1"/>
    <col min="8201" max="8448" width="9.140625" style="10"/>
    <col min="8449" max="8450" width="0.140625" style="10" customWidth="1"/>
    <col min="8451" max="8451" width="8.140625" style="10" customWidth="1"/>
    <col min="8452" max="8452" width="46.85546875" style="10" bestFit="1" customWidth="1"/>
    <col min="8453" max="8453" width="14.85546875" style="10" bestFit="1" customWidth="1"/>
    <col min="8454" max="8454" width="22.7109375" style="10" customWidth="1"/>
    <col min="8455" max="8455" width="0" style="10" hidden="1" customWidth="1"/>
    <col min="8456" max="8456" width="15" style="10" bestFit="1" customWidth="1"/>
    <col min="8457" max="8704" width="9.140625" style="10"/>
    <col min="8705" max="8706" width="0.140625" style="10" customWidth="1"/>
    <col min="8707" max="8707" width="8.140625" style="10" customWidth="1"/>
    <col min="8708" max="8708" width="46.85546875" style="10" bestFit="1" customWidth="1"/>
    <col min="8709" max="8709" width="14.85546875" style="10" bestFit="1" customWidth="1"/>
    <col min="8710" max="8710" width="22.7109375" style="10" customWidth="1"/>
    <col min="8711" max="8711" width="0" style="10" hidden="1" customWidth="1"/>
    <col min="8712" max="8712" width="15" style="10" bestFit="1" customWidth="1"/>
    <col min="8713" max="8960" width="9.140625" style="10"/>
    <col min="8961" max="8962" width="0.140625" style="10" customWidth="1"/>
    <col min="8963" max="8963" width="8.140625" style="10" customWidth="1"/>
    <col min="8964" max="8964" width="46.85546875" style="10" bestFit="1" customWidth="1"/>
    <col min="8965" max="8965" width="14.85546875" style="10" bestFit="1" customWidth="1"/>
    <col min="8966" max="8966" width="22.7109375" style="10" customWidth="1"/>
    <col min="8967" max="8967" width="0" style="10" hidden="1" customWidth="1"/>
    <col min="8968" max="8968" width="15" style="10" bestFit="1" customWidth="1"/>
    <col min="8969" max="9216" width="9.140625" style="10"/>
    <col min="9217" max="9218" width="0.140625" style="10" customWidth="1"/>
    <col min="9219" max="9219" width="8.140625" style="10" customWidth="1"/>
    <col min="9220" max="9220" width="46.85546875" style="10" bestFit="1" customWidth="1"/>
    <col min="9221" max="9221" width="14.85546875" style="10" bestFit="1" customWidth="1"/>
    <col min="9222" max="9222" width="22.7109375" style="10" customWidth="1"/>
    <col min="9223" max="9223" width="0" style="10" hidden="1" customWidth="1"/>
    <col min="9224" max="9224" width="15" style="10" bestFit="1" customWidth="1"/>
    <col min="9225" max="9472" width="9.140625" style="10"/>
    <col min="9473" max="9474" width="0.140625" style="10" customWidth="1"/>
    <col min="9475" max="9475" width="8.140625" style="10" customWidth="1"/>
    <col min="9476" max="9476" width="46.85546875" style="10" bestFit="1" customWidth="1"/>
    <col min="9477" max="9477" width="14.85546875" style="10" bestFit="1" customWidth="1"/>
    <col min="9478" max="9478" width="22.7109375" style="10" customWidth="1"/>
    <col min="9479" max="9479" width="0" style="10" hidden="1" customWidth="1"/>
    <col min="9480" max="9480" width="15" style="10" bestFit="1" customWidth="1"/>
    <col min="9481" max="9728" width="9.140625" style="10"/>
    <col min="9729" max="9730" width="0.140625" style="10" customWidth="1"/>
    <col min="9731" max="9731" width="8.140625" style="10" customWidth="1"/>
    <col min="9732" max="9732" width="46.85546875" style="10" bestFit="1" customWidth="1"/>
    <col min="9733" max="9733" width="14.85546875" style="10" bestFit="1" customWidth="1"/>
    <col min="9734" max="9734" width="22.7109375" style="10" customWidth="1"/>
    <col min="9735" max="9735" width="0" style="10" hidden="1" customWidth="1"/>
    <col min="9736" max="9736" width="15" style="10" bestFit="1" customWidth="1"/>
    <col min="9737" max="9984" width="9.140625" style="10"/>
    <col min="9985" max="9986" width="0.140625" style="10" customWidth="1"/>
    <col min="9987" max="9987" width="8.140625" style="10" customWidth="1"/>
    <col min="9988" max="9988" width="46.85546875" style="10" bestFit="1" customWidth="1"/>
    <col min="9989" max="9989" width="14.85546875" style="10" bestFit="1" customWidth="1"/>
    <col min="9990" max="9990" width="22.7109375" style="10" customWidth="1"/>
    <col min="9991" max="9991" width="0" style="10" hidden="1" customWidth="1"/>
    <col min="9992" max="9992" width="15" style="10" bestFit="1" customWidth="1"/>
    <col min="9993" max="10240" width="9.140625" style="10"/>
    <col min="10241" max="10242" width="0.140625" style="10" customWidth="1"/>
    <col min="10243" max="10243" width="8.140625" style="10" customWidth="1"/>
    <col min="10244" max="10244" width="46.85546875" style="10" bestFit="1" customWidth="1"/>
    <col min="10245" max="10245" width="14.85546875" style="10" bestFit="1" customWidth="1"/>
    <col min="10246" max="10246" width="22.7109375" style="10" customWidth="1"/>
    <col min="10247" max="10247" width="0" style="10" hidden="1" customWidth="1"/>
    <col min="10248" max="10248" width="15" style="10" bestFit="1" customWidth="1"/>
    <col min="10249" max="10496" width="9.140625" style="10"/>
    <col min="10497" max="10498" width="0.140625" style="10" customWidth="1"/>
    <col min="10499" max="10499" width="8.140625" style="10" customWidth="1"/>
    <col min="10500" max="10500" width="46.85546875" style="10" bestFit="1" customWidth="1"/>
    <col min="10501" max="10501" width="14.85546875" style="10" bestFit="1" customWidth="1"/>
    <col min="10502" max="10502" width="22.7109375" style="10" customWidth="1"/>
    <col min="10503" max="10503" width="0" style="10" hidden="1" customWidth="1"/>
    <col min="10504" max="10504" width="15" style="10" bestFit="1" customWidth="1"/>
    <col min="10505" max="10752" width="9.140625" style="10"/>
    <col min="10753" max="10754" width="0.140625" style="10" customWidth="1"/>
    <col min="10755" max="10755" width="8.140625" style="10" customWidth="1"/>
    <col min="10756" max="10756" width="46.85546875" style="10" bestFit="1" customWidth="1"/>
    <col min="10757" max="10757" width="14.85546875" style="10" bestFit="1" customWidth="1"/>
    <col min="10758" max="10758" width="22.7109375" style="10" customWidth="1"/>
    <col min="10759" max="10759" width="0" style="10" hidden="1" customWidth="1"/>
    <col min="10760" max="10760" width="15" style="10" bestFit="1" customWidth="1"/>
    <col min="10761" max="11008" width="9.140625" style="10"/>
    <col min="11009" max="11010" width="0.140625" style="10" customWidth="1"/>
    <col min="11011" max="11011" width="8.140625" style="10" customWidth="1"/>
    <col min="11012" max="11012" width="46.85546875" style="10" bestFit="1" customWidth="1"/>
    <col min="11013" max="11013" width="14.85546875" style="10" bestFit="1" customWidth="1"/>
    <col min="11014" max="11014" width="22.7109375" style="10" customWidth="1"/>
    <col min="11015" max="11015" width="0" style="10" hidden="1" customWidth="1"/>
    <col min="11016" max="11016" width="15" style="10" bestFit="1" customWidth="1"/>
    <col min="11017" max="11264" width="9.140625" style="10"/>
    <col min="11265" max="11266" width="0.140625" style="10" customWidth="1"/>
    <col min="11267" max="11267" width="8.140625" style="10" customWidth="1"/>
    <col min="11268" max="11268" width="46.85546875" style="10" bestFit="1" customWidth="1"/>
    <col min="11269" max="11269" width="14.85546875" style="10" bestFit="1" customWidth="1"/>
    <col min="11270" max="11270" width="22.7109375" style="10" customWidth="1"/>
    <col min="11271" max="11271" width="0" style="10" hidden="1" customWidth="1"/>
    <col min="11272" max="11272" width="15" style="10" bestFit="1" customWidth="1"/>
    <col min="11273" max="11520" width="9.140625" style="10"/>
    <col min="11521" max="11522" width="0.140625" style="10" customWidth="1"/>
    <col min="11523" max="11523" width="8.140625" style="10" customWidth="1"/>
    <col min="11524" max="11524" width="46.85546875" style="10" bestFit="1" customWidth="1"/>
    <col min="11525" max="11525" width="14.85546875" style="10" bestFit="1" customWidth="1"/>
    <col min="11526" max="11526" width="22.7109375" style="10" customWidth="1"/>
    <col min="11527" max="11527" width="0" style="10" hidden="1" customWidth="1"/>
    <col min="11528" max="11528" width="15" style="10" bestFit="1" customWidth="1"/>
    <col min="11529" max="11776" width="9.140625" style="10"/>
    <col min="11777" max="11778" width="0.140625" style="10" customWidth="1"/>
    <col min="11779" max="11779" width="8.140625" style="10" customWidth="1"/>
    <col min="11780" max="11780" width="46.85546875" style="10" bestFit="1" customWidth="1"/>
    <col min="11781" max="11781" width="14.85546875" style="10" bestFit="1" customWidth="1"/>
    <col min="11782" max="11782" width="22.7109375" style="10" customWidth="1"/>
    <col min="11783" max="11783" width="0" style="10" hidden="1" customWidth="1"/>
    <col min="11784" max="11784" width="15" style="10" bestFit="1" customWidth="1"/>
    <col min="11785" max="12032" width="9.140625" style="10"/>
    <col min="12033" max="12034" width="0.140625" style="10" customWidth="1"/>
    <col min="12035" max="12035" width="8.140625" style="10" customWidth="1"/>
    <col min="12036" max="12036" width="46.85546875" style="10" bestFit="1" customWidth="1"/>
    <col min="12037" max="12037" width="14.85546875" style="10" bestFit="1" customWidth="1"/>
    <col min="12038" max="12038" width="22.7109375" style="10" customWidth="1"/>
    <col min="12039" max="12039" width="0" style="10" hidden="1" customWidth="1"/>
    <col min="12040" max="12040" width="15" style="10" bestFit="1" customWidth="1"/>
    <col min="12041" max="12288" width="9.140625" style="10"/>
    <col min="12289" max="12290" width="0.140625" style="10" customWidth="1"/>
    <col min="12291" max="12291" width="8.140625" style="10" customWidth="1"/>
    <col min="12292" max="12292" width="46.85546875" style="10" bestFit="1" customWidth="1"/>
    <col min="12293" max="12293" width="14.85546875" style="10" bestFit="1" customWidth="1"/>
    <col min="12294" max="12294" width="22.7109375" style="10" customWidth="1"/>
    <col min="12295" max="12295" width="0" style="10" hidden="1" customWidth="1"/>
    <col min="12296" max="12296" width="15" style="10" bestFit="1" customWidth="1"/>
    <col min="12297" max="12544" width="9.140625" style="10"/>
    <col min="12545" max="12546" width="0.140625" style="10" customWidth="1"/>
    <col min="12547" max="12547" width="8.140625" style="10" customWidth="1"/>
    <col min="12548" max="12548" width="46.85546875" style="10" bestFit="1" customWidth="1"/>
    <col min="12549" max="12549" width="14.85546875" style="10" bestFit="1" customWidth="1"/>
    <col min="12550" max="12550" width="22.7109375" style="10" customWidth="1"/>
    <col min="12551" max="12551" width="0" style="10" hidden="1" customWidth="1"/>
    <col min="12552" max="12552" width="15" style="10" bestFit="1" customWidth="1"/>
    <col min="12553" max="12800" width="9.140625" style="10"/>
    <col min="12801" max="12802" width="0.140625" style="10" customWidth="1"/>
    <col min="12803" max="12803" width="8.140625" style="10" customWidth="1"/>
    <col min="12804" max="12804" width="46.85546875" style="10" bestFit="1" customWidth="1"/>
    <col min="12805" max="12805" width="14.85546875" style="10" bestFit="1" customWidth="1"/>
    <col min="12806" max="12806" width="22.7109375" style="10" customWidth="1"/>
    <col min="12807" max="12807" width="0" style="10" hidden="1" customWidth="1"/>
    <col min="12808" max="12808" width="15" style="10" bestFit="1" customWidth="1"/>
    <col min="12809" max="13056" width="9.140625" style="10"/>
    <col min="13057" max="13058" width="0.140625" style="10" customWidth="1"/>
    <col min="13059" max="13059" width="8.140625" style="10" customWidth="1"/>
    <col min="13060" max="13060" width="46.85546875" style="10" bestFit="1" customWidth="1"/>
    <col min="13061" max="13061" width="14.85546875" style="10" bestFit="1" customWidth="1"/>
    <col min="13062" max="13062" width="22.7109375" style="10" customWidth="1"/>
    <col min="13063" max="13063" width="0" style="10" hidden="1" customWidth="1"/>
    <col min="13064" max="13064" width="15" style="10" bestFit="1" customWidth="1"/>
    <col min="13065" max="13312" width="9.140625" style="10"/>
    <col min="13313" max="13314" width="0.140625" style="10" customWidth="1"/>
    <col min="13315" max="13315" width="8.140625" style="10" customWidth="1"/>
    <col min="13316" max="13316" width="46.85546875" style="10" bestFit="1" customWidth="1"/>
    <col min="13317" max="13317" width="14.85546875" style="10" bestFit="1" customWidth="1"/>
    <col min="13318" max="13318" width="22.7109375" style="10" customWidth="1"/>
    <col min="13319" max="13319" width="0" style="10" hidden="1" customWidth="1"/>
    <col min="13320" max="13320" width="15" style="10" bestFit="1" customWidth="1"/>
    <col min="13321" max="13568" width="9.140625" style="10"/>
    <col min="13569" max="13570" width="0.140625" style="10" customWidth="1"/>
    <col min="13571" max="13571" width="8.140625" style="10" customWidth="1"/>
    <col min="13572" max="13572" width="46.85546875" style="10" bestFit="1" customWidth="1"/>
    <col min="13573" max="13573" width="14.85546875" style="10" bestFit="1" customWidth="1"/>
    <col min="13574" max="13574" width="22.7109375" style="10" customWidth="1"/>
    <col min="13575" max="13575" width="0" style="10" hidden="1" customWidth="1"/>
    <col min="13576" max="13576" width="15" style="10" bestFit="1" customWidth="1"/>
    <col min="13577" max="13824" width="9.140625" style="10"/>
    <col min="13825" max="13826" width="0.140625" style="10" customWidth="1"/>
    <col min="13827" max="13827" width="8.140625" style="10" customWidth="1"/>
    <col min="13828" max="13828" width="46.85546875" style="10" bestFit="1" customWidth="1"/>
    <col min="13829" max="13829" width="14.85546875" style="10" bestFit="1" customWidth="1"/>
    <col min="13830" max="13830" width="22.7109375" style="10" customWidth="1"/>
    <col min="13831" max="13831" width="0" style="10" hidden="1" customWidth="1"/>
    <col min="13832" max="13832" width="15" style="10" bestFit="1" customWidth="1"/>
    <col min="13833" max="14080" width="9.140625" style="10"/>
    <col min="14081" max="14082" width="0.140625" style="10" customWidth="1"/>
    <col min="14083" max="14083" width="8.140625" style="10" customWidth="1"/>
    <col min="14084" max="14084" width="46.85546875" style="10" bestFit="1" customWidth="1"/>
    <col min="14085" max="14085" width="14.85546875" style="10" bestFit="1" customWidth="1"/>
    <col min="14086" max="14086" width="22.7109375" style="10" customWidth="1"/>
    <col min="14087" max="14087" width="0" style="10" hidden="1" customWidth="1"/>
    <col min="14088" max="14088" width="15" style="10" bestFit="1" customWidth="1"/>
    <col min="14089" max="14336" width="9.140625" style="10"/>
    <col min="14337" max="14338" width="0.140625" style="10" customWidth="1"/>
    <col min="14339" max="14339" width="8.140625" style="10" customWidth="1"/>
    <col min="14340" max="14340" width="46.85546875" style="10" bestFit="1" customWidth="1"/>
    <col min="14341" max="14341" width="14.85546875" style="10" bestFit="1" customWidth="1"/>
    <col min="14342" max="14342" width="22.7109375" style="10" customWidth="1"/>
    <col min="14343" max="14343" width="0" style="10" hidden="1" customWidth="1"/>
    <col min="14344" max="14344" width="15" style="10" bestFit="1" customWidth="1"/>
    <col min="14345" max="14592" width="9.140625" style="10"/>
    <col min="14593" max="14594" width="0.140625" style="10" customWidth="1"/>
    <col min="14595" max="14595" width="8.140625" style="10" customWidth="1"/>
    <col min="14596" max="14596" width="46.85546875" style="10" bestFit="1" customWidth="1"/>
    <col min="14597" max="14597" width="14.85546875" style="10" bestFit="1" customWidth="1"/>
    <col min="14598" max="14598" width="22.7109375" style="10" customWidth="1"/>
    <col min="14599" max="14599" width="0" style="10" hidden="1" customWidth="1"/>
    <col min="14600" max="14600" width="15" style="10" bestFit="1" customWidth="1"/>
    <col min="14601" max="14848" width="9.140625" style="10"/>
    <col min="14849" max="14850" width="0.140625" style="10" customWidth="1"/>
    <col min="14851" max="14851" width="8.140625" style="10" customWidth="1"/>
    <col min="14852" max="14852" width="46.85546875" style="10" bestFit="1" customWidth="1"/>
    <col min="14853" max="14853" width="14.85546875" style="10" bestFit="1" customWidth="1"/>
    <col min="14854" max="14854" width="22.7109375" style="10" customWidth="1"/>
    <col min="14855" max="14855" width="0" style="10" hidden="1" customWidth="1"/>
    <col min="14856" max="14856" width="15" style="10" bestFit="1" customWidth="1"/>
    <col min="14857" max="15104" width="9.140625" style="10"/>
    <col min="15105" max="15106" width="0.140625" style="10" customWidth="1"/>
    <col min="15107" max="15107" width="8.140625" style="10" customWidth="1"/>
    <col min="15108" max="15108" width="46.85546875" style="10" bestFit="1" customWidth="1"/>
    <col min="15109" max="15109" width="14.85546875" style="10" bestFit="1" customWidth="1"/>
    <col min="15110" max="15110" width="22.7109375" style="10" customWidth="1"/>
    <col min="15111" max="15111" width="0" style="10" hidden="1" customWidth="1"/>
    <col min="15112" max="15112" width="15" style="10" bestFit="1" customWidth="1"/>
    <col min="15113" max="15360" width="9.140625" style="10"/>
    <col min="15361" max="15362" width="0.140625" style="10" customWidth="1"/>
    <col min="15363" max="15363" width="8.140625" style="10" customWidth="1"/>
    <col min="15364" max="15364" width="46.85546875" style="10" bestFit="1" customWidth="1"/>
    <col min="15365" max="15365" width="14.85546875" style="10" bestFit="1" customWidth="1"/>
    <col min="15366" max="15366" width="22.7109375" style="10" customWidth="1"/>
    <col min="15367" max="15367" width="0" style="10" hidden="1" customWidth="1"/>
    <col min="15368" max="15368" width="15" style="10" bestFit="1" customWidth="1"/>
    <col min="15369" max="15616" width="9.140625" style="10"/>
    <col min="15617" max="15618" width="0.140625" style="10" customWidth="1"/>
    <col min="15619" max="15619" width="8.140625" style="10" customWidth="1"/>
    <col min="15620" max="15620" width="46.85546875" style="10" bestFit="1" customWidth="1"/>
    <col min="15621" max="15621" width="14.85546875" style="10" bestFit="1" customWidth="1"/>
    <col min="15622" max="15622" width="22.7109375" style="10" customWidth="1"/>
    <col min="15623" max="15623" width="0" style="10" hidden="1" customWidth="1"/>
    <col min="15624" max="15624" width="15" style="10" bestFit="1" customWidth="1"/>
    <col min="15625" max="15872" width="9.140625" style="10"/>
    <col min="15873" max="15874" width="0.140625" style="10" customWidth="1"/>
    <col min="15875" max="15875" width="8.140625" style="10" customWidth="1"/>
    <col min="15876" max="15876" width="46.85546875" style="10" bestFit="1" customWidth="1"/>
    <col min="15877" max="15877" width="14.85546875" style="10" bestFit="1" customWidth="1"/>
    <col min="15878" max="15878" width="22.7109375" style="10" customWidth="1"/>
    <col min="15879" max="15879" width="0" style="10" hidden="1" customWidth="1"/>
    <col min="15880" max="15880" width="15" style="10" bestFit="1" customWidth="1"/>
    <col min="15881" max="16128" width="9.140625" style="10"/>
    <col min="16129" max="16130" width="0.140625" style="10" customWidth="1"/>
    <col min="16131" max="16131" width="8.140625" style="10" customWidth="1"/>
    <col min="16132" max="16132" width="46.85546875" style="10" bestFit="1" customWidth="1"/>
    <col min="16133" max="16133" width="14.85546875" style="10" bestFit="1" customWidth="1"/>
    <col min="16134" max="16134" width="22.7109375" style="10" customWidth="1"/>
    <col min="16135" max="16135" width="0" style="10" hidden="1" customWidth="1"/>
    <col min="16136" max="16136" width="15" style="10" bestFit="1" customWidth="1"/>
    <col min="16137" max="16384" width="9.140625" style="10"/>
  </cols>
  <sheetData>
    <row r="1" spans="1:8" ht="24.75" customHeight="1" x14ac:dyDescent="0.2">
      <c r="A1" s="9" t="s">
        <v>139</v>
      </c>
      <c r="B1" s="81"/>
      <c r="C1" s="81"/>
      <c r="D1" s="9"/>
      <c r="E1" s="64" t="s">
        <v>0</v>
      </c>
      <c r="F1" s="64"/>
    </row>
    <row r="2" spans="1:8" ht="7.5" customHeight="1" x14ac:dyDescent="0.2">
      <c r="A2" s="9"/>
      <c r="B2" s="9"/>
      <c r="C2" s="9"/>
      <c r="D2" s="9"/>
      <c r="E2" s="9"/>
      <c r="F2" s="9"/>
    </row>
    <row r="3" spans="1:8" ht="7.5" customHeight="1" x14ac:dyDescent="0.2">
      <c r="A3" s="9"/>
      <c r="B3" s="9"/>
      <c r="C3" s="9"/>
      <c r="D3" s="9"/>
      <c r="E3" s="9"/>
      <c r="F3" s="9"/>
    </row>
    <row r="4" spans="1:8" ht="11.25" customHeight="1" x14ac:dyDescent="0.2">
      <c r="A4" s="9"/>
      <c r="B4" s="9"/>
      <c r="C4" s="65" t="s">
        <v>13</v>
      </c>
      <c r="D4" s="65"/>
      <c r="E4" s="65"/>
      <c r="F4" s="65"/>
    </row>
    <row r="5" spans="1:8" ht="16.7" customHeight="1" x14ac:dyDescent="0.2">
      <c r="A5" s="75" t="s">
        <v>14</v>
      </c>
      <c r="B5" s="75"/>
      <c r="C5" s="75"/>
      <c r="D5" s="75"/>
      <c r="E5" s="76"/>
      <c r="F5" s="77"/>
    </row>
    <row r="6" spans="1:8" ht="1.5" customHeight="1" x14ac:dyDescent="0.2">
      <c r="A6" s="67" t="s">
        <v>15</v>
      </c>
      <c r="B6" s="67"/>
      <c r="C6" s="67"/>
      <c r="D6" s="67"/>
      <c r="E6" s="76"/>
      <c r="F6" s="77"/>
    </row>
    <row r="7" spans="1:8" x14ac:dyDescent="0.2">
      <c r="A7" s="67"/>
      <c r="B7" s="67"/>
      <c r="C7" s="67"/>
      <c r="D7" s="67"/>
      <c r="E7" s="70" t="s">
        <v>285</v>
      </c>
      <c r="F7" s="70"/>
    </row>
    <row r="8" spans="1:8" ht="12.95" customHeight="1" x14ac:dyDescent="0.2">
      <c r="A8" s="67"/>
      <c r="B8" s="67"/>
      <c r="C8" s="67"/>
      <c r="D8" s="67"/>
      <c r="E8" s="9"/>
      <c r="F8" s="57" t="s">
        <v>283</v>
      </c>
    </row>
    <row r="9" spans="1:8" ht="28.7" customHeight="1" x14ac:dyDescent="0.2">
      <c r="A9" s="78" t="s">
        <v>16</v>
      </c>
      <c r="B9" s="79"/>
      <c r="C9" s="80"/>
      <c r="D9" s="11" t="s">
        <v>17</v>
      </c>
      <c r="E9" s="55" t="s">
        <v>284</v>
      </c>
      <c r="F9" s="55" t="s">
        <v>285</v>
      </c>
    </row>
    <row r="10" spans="1:8" ht="15.2" customHeight="1" x14ac:dyDescent="0.2">
      <c r="A10" s="72" t="s">
        <v>18</v>
      </c>
      <c r="B10" s="73"/>
      <c r="C10" s="74"/>
      <c r="D10" s="12" t="s">
        <v>19</v>
      </c>
      <c r="E10" s="13"/>
      <c r="F10" s="13"/>
    </row>
    <row r="11" spans="1:8" ht="14.45" customHeight="1" x14ac:dyDescent="0.2">
      <c r="A11" s="72" t="s">
        <v>20</v>
      </c>
      <c r="B11" s="73"/>
      <c r="C11" s="74"/>
      <c r="D11" s="12" t="s">
        <v>21</v>
      </c>
      <c r="E11" s="13"/>
      <c r="F11" s="13"/>
    </row>
    <row r="12" spans="1:8" ht="14.45" customHeight="1" x14ac:dyDescent="0.2">
      <c r="A12" s="72" t="s">
        <v>22</v>
      </c>
      <c r="B12" s="73"/>
      <c r="C12" s="74"/>
      <c r="D12" s="14" t="s">
        <v>23</v>
      </c>
      <c r="E12" s="15">
        <v>629833548.67999995</v>
      </c>
      <c r="F12" s="15">
        <v>646378387.88999999</v>
      </c>
    </row>
    <row r="13" spans="1:8" ht="14.45" customHeight="1" x14ac:dyDescent="0.2">
      <c r="A13" s="72" t="s">
        <v>24</v>
      </c>
      <c r="B13" s="73"/>
      <c r="C13" s="74"/>
      <c r="D13" s="14" t="s">
        <v>25</v>
      </c>
      <c r="E13" s="15">
        <v>1717107538.4300001</v>
      </c>
      <c r="F13" s="15">
        <v>1941069476.0899999</v>
      </c>
    </row>
    <row r="14" spans="1:8" ht="14.45" customHeight="1" x14ac:dyDescent="0.2">
      <c r="A14" s="72" t="s">
        <v>26</v>
      </c>
      <c r="B14" s="73"/>
      <c r="C14" s="74"/>
      <c r="D14" s="14" t="s">
        <v>27</v>
      </c>
      <c r="E14" s="15">
        <v>0</v>
      </c>
      <c r="F14" s="15">
        <v>0</v>
      </c>
    </row>
    <row r="15" spans="1:8" ht="15.2" customHeight="1" x14ac:dyDescent="0.2">
      <c r="A15" s="72" t="s">
        <v>28</v>
      </c>
      <c r="B15" s="73"/>
      <c r="C15" s="74"/>
      <c r="D15" s="14" t="s">
        <v>29</v>
      </c>
      <c r="E15" s="15">
        <v>142877989.71000001</v>
      </c>
      <c r="F15" s="15">
        <v>116194900.90000001</v>
      </c>
    </row>
    <row r="16" spans="1:8" ht="14.45" customHeight="1" x14ac:dyDescent="0.2">
      <c r="A16" s="72" t="s">
        <v>30</v>
      </c>
      <c r="B16" s="73"/>
      <c r="C16" s="74"/>
      <c r="D16" s="14" t="s">
        <v>31</v>
      </c>
      <c r="E16" s="15">
        <v>0</v>
      </c>
      <c r="F16" s="15">
        <v>0</v>
      </c>
      <c r="H16" s="16"/>
    </row>
    <row r="17" spans="1:8" ht="14.45" customHeight="1" x14ac:dyDescent="0.2">
      <c r="A17" s="72" t="s">
        <v>32</v>
      </c>
      <c r="B17" s="73"/>
      <c r="C17" s="74"/>
      <c r="D17" s="14" t="s">
        <v>33</v>
      </c>
      <c r="E17" s="15">
        <v>12175026.220000001</v>
      </c>
      <c r="F17" s="15">
        <v>12175026.220000001</v>
      </c>
      <c r="H17" s="52"/>
    </row>
    <row r="18" spans="1:8" ht="14.45" customHeight="1" x14ac:dyDescent="0.2">
      <c r="A18" s="72" t="s">
        <v>34</v>
      </c>
      <c r="B18" s="73"/>
      <c r="C18" s="74"/>
      <c r="D18" s="14" t="s">
        <v>35</v>
      </c>
      <c r="E18" s="15">
        <v>17297709.039999999</v>
      </c>
      <c r="F18" s="15">
        <v>162590185.36000001</v>
      </c>
    </row>
    <row r="19" spans="1:8" ht="14.45" customHeight="1" x14ac:dyDescent="0.2">
      <c r="A19" s="72" t="s">
        <v>36</v>
      </c>
      <c r="B19" s="73"/>
      <c r="C19" s="74"/>
      <c r="D19" s="14" t="s">
        <v>37</v>
      </c>
      <c r="E19" s="15">
        <v>0</v>
      </c>
      <c r="F19" s="15">
        <v>0</v>
      </c>
      <c r="H19" s="16"/>
    </row>
    <row r="20" spans="1:8" ht="26.45" customHeight="1" x14ac:dyDescent="0.2">
      <c r="A20" s="72" t="s">
        <v>38</v>
      </c>
      <c r="B20" s="73"/>
      <c r="C20" s="74"/>
      <c r="D20" s="14" t="s">
        <v>39</v>
      </c>
      <c r="E20" s="15">
        <v>0</v>
      </c>
      <c r="F20" s="15">
        <v>0</v>
      </c>
      <c r="H20" s="31"/>
    </row>
    <row r="21" spans="1:8" ht="14.45" customHeight="1" x14ac:dyDescent="0.2">
      <c r="A21" s="72" t="s">
        <v>40</v>
      </c>
      <c r="B21" s="73"/>
      <c r="C21" s="74"/>
      <c r="D21" s="12" t="s">
        <v>41</v>
      </c>
      <c r="E21" s="13"/>
      <c r="F21" s="13"/>
    </row>
    <row r="22" spans="1:8" ht="14.45" customHeight="1" x14ac:dyDescent="0.2">
      <c r="A22" s="72" t="s">
        <v>42</v>
      </c>
      <c r="B22" s="73"/>
      <c r="C22" s="74"/>
      <c r="D22" s="12" t="s">
        <v>43</v>
      </c>
      <c r="E22" s="13">
        <f>+SUM(E12:E20)</f>
        <v>2519291812.0799999</v>
      </c>
      <c r="F22" s="13">
        <f>+SUM(F12:F20)</f>
        <v>2878407976.46</v>
      </c>
    </row>
    <row r="23" spans="1:8" ht="15.2" customHeight="1" x14ac:dyDescent="0.2">
      <c r="A23" s="72" t="s">
        <v>44</v>
      </c>
      <c r="B23" s="73"/>
      <c r="C23" s="74"/>
      <c r="D23" s="12" t="s">
        <v>45</v>
      </c>
      <c r="E23" s="13"/>
      <c r="F23" s="13"/>
    </row>
    <row r="24" spans="1:8" ht="14.45" customHeight="1" x14ac:dyDescent="0.2">
      <c r="A24" s="72" t="s">
        <v>46</v>
      </c>
      <c r="B24" s="73"/>
      <c r="C24" s="74"/>
      <c r="D24" s="14" t="s">
        <v>47</v>
      </c>
      <c r="E24" s="15">
        <v>3033056025.1199999</v>
      </c>
      <c r="F24" s="15">
        <v>2749267089.3000002</v>
      </c>
      <c r="H24" s="16"/>
    </row>
    <row r="25" spans="1:8" ht="14.45" customHeight="1" x14ac:dyDescent="0.2">
      <c r="A25" s="72" t="s">
        <v>48</v>
      </c>
      <c r="B25" s="73"/>
      <c r="C25" s="74"/>
      <c r="D25" s="14" t="s">
        <v>49</v>
      </c>
      <c r="E25" s="15">
        <v>12550407.369999999</v>
      </c>
      <c r="F25" s="15">
        <v>9541664.0299999993</v>
      </c>
      <c r="H25" s="16"/>
    </row>
    <row r="26" spans="1:8" ht="14.45" customHeight="1" x14ac:dyDescent="0.2">
      <c r="A26" s="72" t="s">
        <v>50</v>
      </c>
      <c r="B26" s="73"/>
      <c r="C26" s="74"/>
      <c r="D26" s="14" t="s">
        <v>51</v>
      </c>
      <c r="E26" s="15">
        <v>0</v>
      </c>
      <c r="F26" s="15">
        <v>0</v>
      </c>
    </row>
    <row r="27" spans="1:8" ht="14.45" customHeight="1" x14ac:dyDescent="0.2">
      <c r="A27" s="72" t="s">
        <v>52</v>
      </c>
      <c r="B27" s="73"/>
      <c r="C27" s="74"/>
      <c r="D27" s="14" t="s">
        <v>53</v>
      </c>
      <c r="E27" s="15">
        <v>80446145</v>
      </c>
      <c r="F27" s="15">
        <v>80446145</v>
      </c>
      <c r="H27" s="52"/>
    </row>
    <row r="28" spans="1:8" ht="15.2" customHeight="1" x14ac:dyDescent="0.2">
      <c r="A28" s="72" t="s">
        <v>54</v>
      </c>
      <c r="B28" s="73"/>
      <c r="C28" s="74"/>
      <c r="D28" s="14" t="s">
        <v>55</v>
      </c>
      <c r="E28" s="15">
        <v>0</v>
      </c>
      <c r="F28" s="15">
        <v>0</v>
      </c>
    </row>
    <row r="29" spans="1:8" ht="14.45" customHeight="1" x14ac:dyDescent="0.2">
      <c r="A29" s="72" t="s">
        <v>56</v>
      </c>
      <c r="B29" s="73"/>
      <c r="C29" s="74"/>
      <c r="D29" s="14" t="s">
        <v>57</v>
      </c>
      <c r="E29" s="15">
        <v>0</v>
      </c>
      <c r="F29" s="15">
        <v>0</v>
      </c>
    </row>
    <row r="30" spans="1:8" ht="14.45" customHeight="1" x14ac:dyDescent="0.2">
      <c r="A30" s="72" t="s">
        <v>58</v>
      </c>
      <c r="B30" s="73"/>
      <c r="C30" s="74"/>
      <c r="D30" s="14" t="s">
        <v>59</v>
      </c>
      <c r="E30" s="15">
        <v>0</v>
      </c>
      <c r="F30" s="15">
        <v>0</v>
      </c>
    </row>
    <row r="31" spans="1:8" ht="14.45" customHeight="1" x14ac:dyDescent="0.2">
      <c r="A31" s="72" t="s">
        <v>60</v>
      </c>
      <c r="B31" s="73"/>
      <c r="C31" s="74"/>
      <c r="D31" s="14" t="s">
        <v>61</v>
      </c>
      <c r="E31" s="15">
        <v>0</v>
      </c>
      <c r="F31" s="15">
        <v>0</v>
      </c>
    </row>
    <row r="32" spans="1:8" ht="14.45" customHeight="1" x14ac:dyDescent="0.2">
      <c r="A32" s="72" t="s">
        <v>62</v>
      </c>
      <c r="B32" s="73"/>
      <c r="C32" s="74"/>
      <c r="D32" s="12" t="s">
        <v>41</v>
      </c>
      <c r="E32" s="13">
        <v>0</v>
      </c>
      <c r="F32" s="13">
        <v>0</v>
      </c>
    </row>
    <row r="33" spans="1:8" ht="15.2" customHeight="1" x14ac:dyDescent="0.2">
      <c r="A33" s="72" t="s">
        <v>63</v>
      </c>
      <c r="B33" s="73"/>
      <c r="C33" s="74"/>
      <c r="D33" s="12" t="s">
        <v>64</v>
      </c>
      <c r="E33" s="13">
        <f>+SUM(E24:E31)</f>
        <v>3126052577.4899998</v>
      </c>
      <c r="F33" s="13">
        <f>+SUM(F24:F31)</f>
        <v>2839254898.3300004</v>
      </c>
    </row>
    <row r="34" spans="1:8" ht="14.45" customHeight="1" x14ac:dyDescent="0.2">
      <c r="A34" s="72" t="s">
        <v>65</v>
      </c>
      <c r="B34" s="73"/>
      <c r="C34" s="74"/>
      <c r="D34" s="12" t="s">
        <v>66</v>
      </c>
      <c r="E34" s="13">
        <f>+E33+E22</f>
        <v>5645344389.5699997</v>
      </c>
      <c r="F34" s="13">
        <f>+F33+F22</f>
        <v>5717662874.7900009</v>
      </c>
      <c r="H34" s="52"/>
    </row>
    <row r="35" spans="1:8" ht="14.45" customHeight="1" x14ac:dyDescent="0.2">
      <c r="A35" s="72" t="s">
        <v>67</v>
      </c>
      <c r="B35" s="73"/>
      <c r="C35" s="74"/>
      <c r="D35" s="12" t="s">
        <v>68</v>
      </c>
      <c r="E35" s="13"/>
      <c r="F35" s="13"/>
    </row>
    <row r="36" spans="1:8" ht="14.45" customHeight="1" x14ac:dyDescent="0.2">
      <c r="A36" s="72" t="s">
        <v>69</v>
      </c>
      <c r="B36" s="73"/>
      <c r="C36" s="74"/>
      <c r="D36" s="12" t="s">
        <v>70</v>
      </c>
      <c r="E36" s="13"/>
      <c r="F36" s="13"/>
    </row>
    <row r="37" spans="1:8" ht="14.45" customHeight="1" x14ac:dyDescent="0.2">
      <c r="A37" s="72" t="s">
        <v>71</v>
      </c>
      <c r="B37" s="73"/>
      <c r="C37" s="74"/>
      <c r="D37" s="12" t="s">
        <v>72</v>
      </c>
      <c r="E37" s="13"/>
      <c r="F37" s="13"/>
    </row>
    <row r="38" spans="1:8" ht="15.2" customHeight="1" x14ac:dyDescent="0.2">
      <c r="A38" s="72" t="s">
        <v>73</v>
      </c>
      <c r="B38" s="73"/>
      <c r="C38" s="74"/>
      <c r="D38" s="14" t="s">
        <v>74</v>
      </c>
      <c r="E38" s="15">
        <v>246695918.65000001</v>
      </c>
      <c r="F38" s="15">
        <v>251081430.09999999</v>
      </c>
      <c r="H38" s="16"/>
    </row>
    <row r="39" spans="1:8" ht="14.45" customHeight="1" x14ac:dyDescent="0.2">
      <c r="A39" s="72" t="s">
        <v>75</v>
      </c>
      <c r="B39" s="73"/>
      <c r="C39" s="74"/>
      <c r="D39" s="14" t="s">
        <v>76</v>
      </c>
      <c r="E39" s="15">
        <v>0</v>
      </c>
      <c r="F39" s="15">
        <v>30848572.789999999</v>
      </c>
    </row>
    <row r="40" spans="1:8" ht="14.45" customHeight="1" x14ac:dyDescent="0.2">
      <c r="A40" s="72" t="s">
        <v>77</v>
      </c>
      <c r="B40" s="73"/>
      <c r="C40" s="74"/>
      <c r="D40" s="14" t="s">
        <v>78</v>
      </c>
      <c r="E40" s="15">
        <v>84172191</v>
      </c>
      <c r="F40" s="15">
        <v>76747018.819999993</v>
      </c>
      <c r="G40" s="17"/>
      <c r="H40" s="18"/>
    </row>
    <row r="41" spans="1:8" ht="14.45" customHeight="1" x14ac:dyDescent="0.2">
      <c r="A41" s="72" t="s">
        <v>79</v>
      </c>
      <c r="B41" s="73"/>
      <c r="C41" s="74"/>
      <c r="D41" s="14" t="s">
        <v>80</v>
      </c>
      <c r="E41" s="15">
        <v>0</v>
      </c>
      <c r="F41" s="15">
        <v>0</v>
      </c>
    </row>
    <row r="42" spans="1:8" ht="14.45" customHeight="1" x14ac:dyDescent="0.2">
      <c r="A42" s="72" t="s">
        <v>81</v>
      </c>
      <c r="B42" s="73"/>
      <c r="C42" s="74"/>
      <c r="D42" s="14" t="s">
        <v>82</v>
      </c>
      <c r="E42" s="15">
        <v>0</v>
      </c>
      <c r="F42" s="15">
        <v>0</v>
      </c>
    </row>
    <row r="43" spans="1:8" ht="15.2" customHeight="1" x14ac:dyDescent="0.2">
      <c r="A43" s="72" t="s">
        <v>83</v>
      </c>
      <c r="B43" s="73"/>
      <c r="C43" s="74"/>
      <c r="D43" s="14" t="s">
        <v>84</v>
      </c>
      <c r="E43" s="15">
        <v>0</v>
      </c>
      <c r="F43" s="15">
        <v>0</v>
      </c>
    </row>
    <row r="44" spans="1:8" ht="14.45" customHeight="1" x14ac:dyDescent="0.2">
      <c r="A44" s="72" t="s">
        <v>85</v>
      </c>
      <c r="B44" s="73"/>
      <c r="C44" s="74"/>
      <c r="D44" s="14" t="s">
        <v>86</v>
      </c>
      <c r="E44" s="15">
        <v>0</v>
      </c>
      <c r="F44" s="15">
        <v>0</v>
      </c>
    </row>
    <row r="45" spans="1:8" ht="14.45" customHeight="1" x14ac:dyDescent="0.2">
      <c r="A45" s="72" t="s">
        <v>87</v>
      </c>
      <c r="B45" s="73"/>
      <c r="C45" s="74"/>
      <c r="D45" s="14" t="s">
        <v>88</v>
      </c>
      <c r="E45" s="15">
        <v>202375284.74000001</v>
      </c>
      <c r="F45" s="15">
        <v>210684777.49000001</v>
      </c>
    </row>
    <row r="46" spans="1:8" ht="14.45" customHeight="1" x14ac:dyDescent="0.2">
      <c r="A46" s="72" t="s">
        <v>89</v>
      </c>
      <c r="B46" s="73"/>
      <c r="C46" s="74"/>
      <c r="D46" s="14" t="s">
        <v>90</v>
      </c>
      <c r="E46" s="15">
        <v>0</v>
      </c>
      <c r="F46" s="15">
        <v>0</v>
      </c>
    </row>
    <row r="47" spans="1:8" ht="14.45" customHeight="1" x14ac:dyDescent="0.2">
      <c r="A47" s="72" t="s">
        <v>91</v>
      </c>
      <c r="B47" s="73"/>
      <c r="C47" s="74"/>
      <c r="D47" s="14" t="s">
        <v>92</v>
      </c>
      <c r="E47" s="15">
        <v>0</v>
      </c>
      <c r="F47" s="15">
        <v>0</v>
      </c>
    </row>
    <row r="48" spans="1:8" ht="38.25" x14ac:dyDescent="0.2">
      <c r="A48" s="72" t="s">
        <v>93</v>
      </c>
      <c r="B48" s="73"/>
      <c r="C48" s="74"/>
      <c r="D48" s="14" t="s">
        <v>94</v>
      </c>
      <c r="E48" s="15">
        <v>0</v>
      </c>
      <c r="F48" s="15">
        <v>0</v>
      </c>
    </row>
    <row r="49" spans="1:8" ht="14.45" customHeight="1" x14ac:dyDescent="0.2">
      <c r="A49" s="72" t="s">
        <v>95</v>
      </c>
      <c r="B49" s="73"/>
      <c r="C49" s="74"/>
      <c r="D49" s="14" t="s">
        <v>96</v>
      </c>
      <c r="E49" s="15">
        <f t="shared" ref="E49" si="0">+F49</f>
        <v>0</v>
      </c>
      <c r="F49" s="15">
        <v>0</v>
      </c>
    </row>
    <row r="50" spans="1:8" ht="14.45" customHeight="1" x14ac:dyDescent="0.2">
      <c r="A50" s="72" t="s">
        <v>97</v>
      </c>
      <c r="B50" s="73"/>
      <c r="C50" s="74"/>
      <c r="D50" s="12" t="s">
        <v>98</v>
      </c>
      <c r="E50" s="13">
        <f>+SUM(E38:E49)</f>
        <v>533243394.38999999</v>
      </c>
      <c r="F50" s="13">
        <f>+SUM(F38:F49)</f>
        <v>569361799.20000005</v>
      </c>
      <c r="H50" s="52"/>
    </row>
    <row r="51" spans="1:8" ht="15.2" customHeight="1" x14ac:dyDescent="0.2">
      <c r="A51" s="72" t="s">
        <v>99</v>
      </c>
      <c r="B51" s="73"/>
      <c r="C51" s="74"/>
      <c r="D51" s="12" t="s">
        <v>100</v>
      </c>
      <c r="E51" s="13">
        <v>0</v>
      </c>
      <c r="F51" s="13">
        <v>0</v>
      </c>
    </row>
    <row r="52" spans="1:8" ht="14.45" customHeight="1" x14ac:dyDescent="0.2">
      <c r="A52" s="72" t="s">
        <v>101</v>
      </c>
      <c r="B52" s="73"/>
      <c r="C52" s="74"/>
      <c r="D52" s="14" t="s">
        <v>102</v>
      </c>
      <c r="E52" s="15">
        <v>0</v>
      </c>
      <c r="F52" s="15">
        <v>0</v>
      </c>
    </row>
    <row r="53" spans="1:8" ht="14.45" customHeight="1" x14ac:dyDescent="0.2">
      <c r="A53" s="72" t="s">
        <v>103</v>
      </c>
      <c r="B53" s="73"/>
      <c r="C53" s="74"/>
      <c r="D53" s="14" t="s">
        <v>104</v>
      </c>
      <c r="E53" s="15">
        <f t="shared" ref="E53:E56" si="1">+F53</f>
        <v>0</v>
      </c>
      <c r="F53" s="15">
        <v>0</v>
      </c>
    </row>
    <row r="54" spans="1:8" ht="14.45" customHeight="1" x14ac:dyDescent="0.2">
      <c r="A54" s="72" t="s">
        <v>105</v>
      </c>
      <c r="B54" s="73"/>
      <c r="C54" s="74"/>
      <c r="D54" s="14" t="s">
        <v>106</v>
      </c>
      <c r="E54" s="15">
        <f t="shared" si="1"/>
        <v>0</v>
      </c>
      <c r="F54" s="15">
        <v>0</v>
      </c>
    </row>
    <row r="55" spans="1:8" ht="14.45" customHeight="1" x14ac:dyDescent="0.2">
      <c r="A55" s="72" t="s">
        <v>107</v>
      </c>
      <c r="B55" s="73"/>
      <c r="C55" s="74"/>
      <c r="D55" s="14" t="s">
        <v>108</v>
      </c>
      <c r="E55" s="15">
        <f t="shared" si="1"/>
        <v>0</v>
      </c>
      <c r="F55" s="15">
        <v>0</v>
      </c>
    </row>
    <row r="56" spans="1:8" ht="15.2" customHeight="1" x14ac:dyDescent="0.2">
      <c r="A56" s="72" t="s">
        <v>109</v>
      </c>
      <c r="B56" s="73"/>
      <c r="C56" s="74"/>
      <c r="D56" s="14" t="s">
        <v>96</v>
      </c>
      <c r="E56" s="15">
        <f t="shared" si="1"/>
        <v>0</v>
      </c>
      <c r="F56" s="15">
        <v>0</v>
      </c>
    </row>
    <row r="57" spans="1:8" ht="14.45" customHeight="1" x14ac:dyDescent="0.2">
      <c r="A57" s="72" t="s">
        <v>110</v>
      </c>
      <c r="B57" s="73"/>
      <c r="C57" s="74"/>
      <c r="D57" s="12" t="s">
        <v>111</v>
      </c>
      <c r="E57" s="13">
        <f>+SUM(E52:E56)</f>
        <v>0</v>
      </c>
      <c r="F57" s="13">
        <f>+SUM(F52:F56)</f>
        <v>0</v>
      </c>
    </row>
    <row r="58" spans="1:8" ht="14.45" customHeight="1" x14ac:dyDescent="0.2">
      <c r="A58" s="72" t="s">
        <v>112</v>
      </c>
      <c r="B58" s="73"/>
      <c r="C58" s="74"/>
      <c r="D58" s="12" t="s">
        <v>113</v>
      </c>
      <c r="E58" s="13">
        <f>+E57+E50</f>
        <v>533243394.38999999</v>
      </c>
      <c r="F58" s="13">
        <f>+F57+F50</f>
        <v>569361799.20000005</v>
      </c>
    </row>
    <row r="59" spans="1:8" ht="14.45" customHeight="1" x14ac:dyDescent="0.2">
      <c r="A59" s="72" t="s">
        <v>114</v>
      </c>
      <c r="B59" s="73"/>
      <c r="C59" s="74"/>
      <c r="D59" s="14" t="s">
        <v>115</v>
      </c>
      <c r="E59" s="15">
        <f t="shared" ref="E59:E69" si="2">+F59</f>
        <v>0</v>
      </c>
      <c r="F59" s="15">
        <v>0</v>
      </c>
    </row>
    <row r="60" spans="1:8" ht="14.45" customHeight="1" x14ac:dyDescent="0.2">
      <c r="A60" s="72" t="s">
        <v>116</v>
      </c>
      <c r="B60" s="73"/>
      <c r="C60" s="74"/>
      <c r="D60" s="14" t="s">
        <v>117</v>
      </c>
      <c r="E60" s="15">
        <f t="shared" si="2"/>
        <v>0</v>
      </c>
      <c r="F60" s="15">
        <v>0</v>
      </c>
    </row>
    <row r="61" spans="1:8" ht="15.2" customHeight="1" x14ac:dyDescent="0.2">
      <c r="A61" s="72" t="s">
        <v>118</v>
      </c>
      <c r="B61" s="73"/>
      <c r="C61" s="74"/>
      <c r="D61" s="14" t="s">
        <v>119</v>
      </c>
      <c r="E61" s="15">
        <v>1481441363.28</v>
      </c>
      <c r="F61" s="15">
        <v>1481441363.28</v>
      </c>
    </row>
    <row r="62" spans="1:8" ht="14.45" customHeight="1" x14ac:dyDescent="0.2">
      <c r="A62" s="72" t="s">
        <v>120</v>
      </c>
      <c r="B62" s="73"/>
      <c r="C62" s="74"/>
      <c r="D62" s="14" t="s">
        <v>121</v>
      </c>
      <c r="E62" s="15">
        <v>0</v>
      </c>
      <c r="F62" s="15">
        <v>0</v>
      </c>
    </row>
    <row r="63" spans="1:8" ht="14.45" customHeight="1" x14ac:dyDescent="0.2">
      <c r="A63" s="72" t="s">
        <v>122</v>
      </c>
      <c r="B63" s="73"/>
      <c r="C63" s="74"/>
      <c r="D63" s="14" t="s">
        <v>123</v>
      </c>
      <c r="E63" s="15">
        <v>0</v>
      </c>
      <c r="F63" s="15">
        <v>0</v>
      </c>
    </row>
    <row r="64" spans="1:8" ht="14.45" customHeight="1" x14ac:dyDescent="0.2">
      <c r="A64" s="72" t="s">
        <v>124</v>
      </c>
      <c r="B64" s="73"/>
      <c r="C64" s="74"/>
      <c r="D64" s="14" t="s">
        <v>125</v>
      </c>
      <c r="E64" s="15">
        <v>763114860</v>
      </c>
      <c r="F64" s="15">
        <v>763114860</v>
      </c>
    </row>
    <row r="65" spans="1:8" ht="14.45" customHeight="1" x14ac:dyDescent="0.2">
      <c r="A65" s="72" t="s">
        <v>126</v>
      </c>
      <c r="B65" s="73"/>
      <c r="C65" s="74"/>
      <c r="D65" s="14" t="s">
        <v>127</v>
      </c>
      <c r="E65" s="15">
        <v>588542975.92999995</v>
      </c>
      <c r="F65" s="15">
        <v>588542975.92999995</v>
      </c>
    </row>
    <row r="66" spans="1:8" ht="15.2" customHeight="1" x14ac:dyDescent="0.2">
      <c r="A66" s="72" t="s">
        <v>128</v>
      </c>
      <c r="B66" s="73"/>
      <c r="C66" s="74"/>
      <c r="D66" s="14" t="s">
        <v>129</v>
      </c>
      <c r="E66" s="15">
        <v>0</v>
      </c>
      <c r="F66" s="15">
        <v>0</v>
      </c>
    </row>
    <row r="67" spans="1:8" ht="14.45" customHeight="1" x14ac:dyDescent="0.2">
      <c r="A67" s="72" t="s">
        <v>130</v>
      </c>
      <c r="B67" s="73"/>
      <c r="C67" s="74"/>
      <c r="D67" s="14" t="s">
        <v>131</v>
      </c>
      <c r="E67" s="15">
        <v>0</v>
      </c>
      <c r="F67" s="15">
        <v>0</v>
      </c>
    </row>
    <row r="68" spans="1:8" ht="14.45" customHeight="1" x14ac:dyDescent="0.2">
      <c r="A68" s="72" t="s">
        <v>132</v>
      </c>
      <c r="B68" s="73"/>
      <c r="C68" s="74"/>
      <c r="D68" s="14" t="s">
        <v>133</v>
      </c>
      <c r="E68" s="15">
        <v>2279001795.9679995</v>
      </c>
      <c r="F68" s="15">
        <v>2315201876.3800001</v>
      </c>
      <c r="H68" s="52"/>
    </row>
    <row r="69" spans="1:8" ht="14.45" customHeight="1" x14ac:dyDescent="0.2">
      <c r="A69" s="72" t="s">
        <v>134</v>
      </c>
      <c r="B69" s="73"/>
      <c r="C69" s="74"/>
      <c r="D69" s="14" t="s">
        <v>96</v>
      </c>
      <c r="E69" s="15">
        <f t="shared" si="2"/>
        <v>0</v>
      </c>
      <c r="F69" s="15">
        <v>0</v>
      </c>
    </row>
    <row r="70" spans="1:8" ht="14.45" customHeight="1" x14ac:dyDescent="0.2">
      <c r="A70" s="72" t="s">
        <v>135</v>
      </c>
      <c r="B70" s="73"/>
      <c r="C70" s="74"/>
      <c r="D70" s="12" t="s">
        <v>136</v>
      </c>
      <c r="E70" s="13">
        <f>+E61+E64+E65+E68</f>
        <v>5112100995.1779995</v>
      </c>
      <c r="F70" s="13">
        <f>+F61+F64+F65+F68</f>
        <v>5148301075.5900002</v>
      </c>
    </row>
    <row r="71" spans="1:8" ht="15.2" customHeight="1" x14ac:dyDescent="0.2">
      <c r="A71" s="72" t="s">
        <v>137</v>
      </c>
      <c r="B71" s="73"/>
      <c r="C71" s="74"/>
      <c r="D71" s="12" t="s">
        <v>68</v>
      </c>
      <c r="E71" s="13">
        <f>+E70+E58</f>
        <v>5645344389.5679998</v>
      </c>
      <c r="F71" s="13">
        <f>+F70+F58</f>
        <v>5717662874.79</v>
      </c>
      <c r="G71" s="17"/>
      <c r="H71" s="52"/>
    </row>
    <row r="72" spans="1:8" ht="6.75" customHeight="1" x14ac:dyDescent="0.2">
      <c r="A72" s="9"/>
      <c r="B72" s="9"/>
      <c r="C72" s="9"/>
      <c r="D72" s="9"/>
      <c r="E72" s="9"/>
      <c r="F72" s="9"/>
    </row>
    <row r="73" spans="1:8" ht="21.2" customHeight="1" x14ac:dyDescent="0.2">
      <c r="A73" s="9"/>
      <c r="B73" s="9"/>
      <c r="C73" s="9"/>
      <c r="D73" s="9"/>
      <c r="E73" s="19"/>
      <c r="F73" s="9"/>
    </row>
    <row r="74" spans="1:8" x14ac:dyDescent="0.2">
      <c r="C74" s="10" t="s">
        <v>138</v>
      </c>
      <c r="D74" s="62" t="s">
        <v>289</v>
      </c>
      <c r="E74" s="62"/>
      <c r="F74" s="62"/>
    </row>
    <row r="75" spans="1:8" x14ac:dyDescent="0.2">
      <c r="C75" s="20"/>
      <c r="D75" s="63"/>
      <c r="E75" s="63"/>
      <c r="F75" s="63"/>
      <c r="G75" s="16"/>
    </row>
    <row r="76" spans="1:8" x14ac:dyDescent="0.2">
      <c r="D76" s="63" t="s">
        <v>290</v>
      </c>
      <c r="E76" s="63"/>
      <c r="F76" s="63"/>
    </row>
  </sheetData>
  <mergeCells count="75">
    <mergeCell ref="A65:C65"/>
    <mergeCell ref="A66:C66"/>
    <mergeCell ref="D74:F74"/>
    <mergeCell ref="D75:F75"/>
    <mergeCell ref="D76:F76"/>
    <mergeCell ref="A68:C68"/>
    <mergeCell ref="A69:C69"/>
    <mergeCell ref="A70:C70"/>
    <mergeCell ref="A71:C71"/>
    <mergeCell ref="A67:C67"/>
    <mergeCell ref="A61:C61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2:C62"/>
    <mergeCell ref="A63:C63"/>
    <mergeCell ref="A64:C64"/>
    <mergeCell ref="A49:C49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37:C37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13:C13"/>
    <mergeCell ref="E1:F1"/>
    <mergeCell ref="C4:F4"/>
    <mergeCell ref="A5:D5"/>
    <mergeCell ref="E5:E6"/>
    <mergeCell ref="F5:F6"/>
    <mergeCell ref="A6:D7"/>
    <mergeCell ref="E7:F7"/>
    <mergeCell ref="A8:D8"/>
    <mergeCell ref="A9:C9"/>
    <mergeCell ref="A10:C10"/>
    <mergeCell ref="A11:C11"/>
    <mergeCell ref="A12:C12"/>
    <mergeCell ref="B1:C1"/>
  </mergeCells>
  <dataValidations count="1">
    <dataValidation allowBlank="1" showInputMessage="1" showErrorMessage="1" prompt="D баганад өмнөх улирлын мөнгөн гүйлгээг оруулна уу." sqref="E9:F9" xr:uid="{2ACB986E-63E7-49BE-A2F4-F543A60CF03A}"/>
  </dataValidations>
  <pageMargins left="0.25" right="0.25" top="0.75" bottom="0.75" header="0.3" footer="0.3"/>
  <pageSetup paperSize="9" scale="9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L44"/>
  <sheetViews>
    <sheetView topLeftCell="A5" workbookViewId="0">
      <selection activeCell="H24" sqref="H24"/>
    </sheetView>
  </sheetViews>
  <sheetFormatPr defaultRowHeight="12.75" x14ac:dyDescent="0.2"/>
  <cols>
    <col min="1" max="1" width="8.42578125" style="34" customWidth="1"/>
    <col min="2" max="2" width="54.28515625" style="10" bestFit="1" customWidth="1"/>
    <col min="3" max="4" width="22.7109375" style="10" customWidth="1"/>
    <col min="5" max="5" width="14.28515625" style="10" hidden="1" customWidth="1"/>
    <col min="6" max="6" width="24.42578125" style="10" bestFit="1" customWidth="1"/>
    <col min="7" max="7" width="14.28515625" style="10" bestFit="1" customWidth="1"/>
    <col min="8" max="8" width="12.85546875" style="10" bestFit="1" customWidth="1"/>
    <col min="9" max="9" width="12" style="10" bestFit="1" customWidth="1"/>
    <col min="10" max="10" width="14.42578125" style="17" bestFit="1" customWidth="1"/>
    <col min="11" max="11" width="12.85546875" style="10" bestFit="1" customWidth="1"/>
    <col min="12" max="12" width="11.140625" style="10" bestFit="1" customWidth="1"/>
    <col min="13" max="256" width="9.140625" style="10"/>
    <col min="257" max="257" width="8.42578125" style="10" customWidth="1"/>
    <col min="258" max="258" width="54.28515625" style="10" bestFit="1" customWidth="1"/>
    <col min="259" max="260" width="14.85546875" style="10" bestFit="1" customWidth="1"/>
    <col min="261" max="261" width="14.28515625" style="10" bestFit="1" customWidth="1"/>
    <col min="262" max="262" width="24.42578125" style="10" bestFit="1" customWidth="1"/>
    <col min="263" max="263" width="14.28515625" style="10" bestFit="1" customWidth="1"/>
    <col min="264" max="264" width="12.85546875" style="10" bestFit="1" customWidth="1"/>
    <col min="265" max="265" width="12" style="10" bestFit="1" customWidth="1"/>
    <col min="266" max="266" width="14.42578125" style="10" bestFit="1" customWidth="1"/>
    <col min="267" max="267" width="12.85546875" style="10" bestFit="1" customWidth="1"/>
    <col min="268" max="268" width="11.140625" style="10" bestFit="1" customWidth="1"/>
    <col min="269" max="512" width="9.140625" style="10"/>
    <col min="513" max="513" width="8.42578125" style="10" customWidth="1"/>
    <col min="514" max="514" width="54.28515625" style="10" bestFit="1" customWidth="1"/>
    <col min="515" max="516" width="14.85546875" style="10" bestFit="1" customWidth="1"/>
    <col min="517" max="517" width="14.28515625" style="10" bestFit="1" customWidth="1"/>
    <col min="518" max="518" width="24.42578125" style="10" bestFit="1" customWidth="1"/>
    <col min="519" max="519" width="14.28515625" style="10" bestFit="1" customWidth="1"/>
    <col min="520" max="520" width="12.85546875" style="10" bestFit="1" customWidth="1"/>
    <col min="521" max="521" width="12" style="10" bestFit="1" customWidth="1"/>
    <col min="522" max="522" width="14.42578125" style="10" bestFit="1" customWidth="1"/>
    <col min="523" max="523" width="12.85546875" style="10" bestFit="1" customWidth="1"/>
    <col min="524" max="524" width="11.140625" style="10" bestFit="1" customWidth="1"/>
    <col min="525" max="768" width="9.140625" style="10"/>
    <col min="769" max="769" width="8.42578125" style="10" customWidth="1"/>
    <col min="770" max="770" width="54.28515625" style="10" bestFit="1" customWidth="1"/>
    <col min="771" max="772" width="14.85546875" style="10" bestFit="1" customWidth="1"/>
    <col min="773" max="773" width="14.28515625" style="10" bestFit="1" customWidth="1"/>
    <col min="774" max="774" width="24.42578125" style="10" bestFit="1" customWidth="1"/>
    <col min="775" max="775" width="14.28515625" style="10" bestFit="1" customWidth="1"/>
    <col min="776" max="776" width="12.85546875" style="10" bestFit="1" customWidth="1"/>
    <col min="777" max="777" width="12" style="10" bestFit="1" customWidth="1"/>
    <col min="778" max="778" width="14.42578125" style="10" bestFit="1" customWidth="1"/>
    <col min="779" max="779" width="12.85546875" style="10" bestFit="1" customWidth="1"/>
    <col min="780" max="780" width="11.140625" style="10" bestFit="1" customWidth="1"/>
    <col min="781" max="1024" width="9.140625" style="10"/>
    <col min="1025" max="1025" width="8.42578125" style="10" customWidth="1"/>
    <col min="1026" max="1026" width="54.28515625" style="10" bestFit="1" customWidth="1"/>
    <col min="1027" max="1028" width="14.85546875" style="10" bestFit="1" customWidth="1"/>
    <col min="1029" max="1029" width="14.28515625" style="10" bestFit="1" customWidth="1"/>
    <col min="1030" max="1030" width="24.42578125" style="10" bestFit="1" customWidth="1"/>
    <col min="1031" max="1031" width="14.28515625" style="10" bestFit="1" customWidth="1"/>
    <col min="1032" max="1032" width="12.85546875" style="10" bestFit="1" customWidth="1"/>
    <col min="1033" max="1033" width="12" style="10" bestFit="1" customWidth="1"/>
    <col min="1034" max="1034" width="14.42578125" style="10" bestFit="1" customWidth="1"/>
    <col min="1035" max="1035" width="12.85546875" style="10" bestFit="1" customWidth="1"/>
    <col min="1036" max="1036" width="11.140625" style="10" bestFit="1" customWidth="1"/>
    <col min="1037" max="1280" width="9.140625" style="10"/>
    <col min="1281" max="1281" width="8.42578125" style="10" customWidth="1"/>
    <col min="1282" max="1282" width="54.28515625" style="10" bestFit="1" customWidth="1"/>
    <col min="1283" max="1284" width="14.85546875" style="10" bestFit="1" customWidth="1"/>
    <col min="1285" max="1285" width="14.28515625" style="10" bestFit="1" customWidth="1"/>
    <col min="1286" max="1286" width="24.42578125" style="10" bestFit="1" customWidth="1"/>
    <col min="1287" max="1287" width="14.28515625" style="10" bestFit="1" customWidth="1"/>
    <col min="1288" max="1288" width="12.85546875" style="10" bestFit="1" customWidth="1"/>
    <col min="1289" max="1289" width="12" style="10" bestFit="1" customWidth="1"/>
    <col min="1290" max="1290" width="14.42578125" style="10" bestFit="1" customWidth="1"/>
    <col min="1291" max="1291" width="12.85546875" style="10" bestFit="1" customWidth="1"/>
    <col min="1292" max="1292" width="11.140625" style="10" bestFit="1" customWidth="1"/>
    <col min="1293" max="1536" width="9.140625" style="10"/>
    <col min="1537" max="1537" width="8.42578125" style="10" customWidth="1"/>
    <col min="1538" max="1538" width="54.28515625" style="10" bestFit="1" customWidth="1"/>
    <col min="1539" max="1540" width="14.85546875" style="10" bestFit="1" customWidth="1"/>
    <col min="1541" max="1541" width="14.28515625" style="10" bestFit="1" customWidth="1"/>
    <col min="1542" max="1542" width="24.42578125" style="10" bestFit="1" customWidth="1"/>
    <col min="1543" max="1543" width="14.28515625" style="10" bestFit="1" customWidth="1"/>
    <col min="1544" max="1544" width="12.85546875" style="10" bestFit="1" customWidth="1"/>
    <col min="1545" max="1545" width="12" style="10" bestFit="1" customWidth="1"/>
    <col min="1546" max="1546" width="14.42578125" style="10" bestFit="1" customWidth="1"/>
    <col min="1547" max="1547" width="12.85546875" style="10" bestFit="1" customWidth="1"/>
    <col min="1548" max="1548" width="11.140625" style="10" bestFit="1" customWidth="1"/>
    <col min="1549" max="1792" width="9.140625" style="10"/>
    <col min="1793" max="1793" width="8.42578125" style="10" customWidth="1"/>
    <col min="1794" max="1794" width="54.28515625" style="10" bestFit="1" customWidth="1"/>
    <col min="1795" max="1796" width="14.85546875" style="10" bestFit="1" customWidth="1"/>
    <col min="1797" max="1797" width="14.28515625" style="10" bestFit="1" customWidth="1"/>
    <col min="1798" max="1798" width="24.42578125" style="10" bestFit="1" customWidth="1"/>
    <col min="1799" max="1799" width="14.28515625" style="10" bestFit="1" customWidth="1"/>
    <col min="1800" max="1800" width="12.85546875" style="10" bestFit="1" customWidth="1"/>
    <col min="1801" max="1801" width="12" style="10" bestFit="1" customWidth="1"/>
    <col min="1802" max="1802" width="14.42578125" style="10" bestFit="1" customWidth="1"/>
    <col min="1803" max="1803" width="12.85546875" style="10" bestFit="1" customWidth="1"/>
    <col min="1804" max="1804" width="11.140625" style="10" bestFit="1" customWidth="1"/>
    <col min="1805" max="2048" width="9.140625" style="10"/>
    <col min="2049" max="2049" width="8.42578125" style="10" customWidth="1"/>
    <col min="2050" max="2050" width="54.28515625" style="10" bestFit="1" customWidth="1"/>
    <col min="2051" max="2052" width="14.85546875" style="10" bestFit="1" customWidth="1"/>
    <col min="2053" max="2053" width="14.28515625" style="10" bestFit="1" customWidth="1"/>
    <col min="2054" max="2054" width="24.42578125" style="10" bestFit="1" customWidth="1"/>
    <col min="2055" max="2055" width="14.28515625" style="10" bestFit="1" customWidth="1"/>
    <col min="2056" max="2056" width="12.85546875" style="10" bestFit="1" customWidth="1"/>
    <col min="2057" max="2057" width="12" style="10" bestFit="1" customWidth="1"/>
    <col min="2058" max="2058" width="14.42578125" style="10" bestFit="1" customWidth="1"/>
    <col min="2059" max="2059" width="12.85546875" style="10" bestFit="1" customWidth="1"/>
    <col min="2060" max="2060" width="11.140625" style="10" bestFit="1" customWidth="1"/>
    <col min="2061" max="2304" width="9.140625" style="10"/>
    <col min="2305" max="2305" width="8.42578125" style="10" customWidth="1"/>
    <col min="2306" max="2306" width="54.28515625" style="10" bestFit="1" customWidth="1"/>
    <col min="2307" max="2308" width="14.85546875" style="10" bestFit="1" customWidth="1"/>
    <col min="2309" max="2309" width="14.28515625" style="10" bestFit="1" customWidth="1"/>
    <col min="2310" max="2310" width="24.42578125" style="10" bestFit="1" customWidth="1"/>
    <col min="2311" max="2311" width="14.28515625" style="10" bestFit="1" customWidth="1"/>
    <col min="2312" max="2312" width="12.85546875" style="10" bestFit="1" customWidth="1"/>
    <col min="2313" max="2313" width="12" style="10" bestFit="1" customWidth="1"/>
    <col min="2314" max="2314" width="14.42578125" style="10" bestFit="1" customWidth="1"/>
    <col min="2315" max="2315" width="12.85546875" style="10" bestFit="1" customWidth="1"/>
    <col min="2316" max="2316" width="11.140625" style="10" bestFit="1" customWidth="1"/>
    <col min="2317" max="2560" width="9.140625" style="10"/>
    <col min="2561" max="2561" width="8.42578125" style="10" customWidth="1"/>
    <col min="2562" max="2562" width="54.28515625" style="10" bestFit="1" customWidth="1"/>
    <col min="2563" max="2564" width="14.85546875" style="10" bestFit="1" customWidth="1"/>
    <col min="2565" max="2565" width="14.28515625" style="10" bestFit="1" customWidth="1"/>
    <col min="2566" max="2566" width="24.42578125" style="10" bestFit="1" customWidth="1"/>
    <col min="2567" max="2567" width="14.28515625" style="10" bestFit="1" customWidth="1"/>
    <col min="2568" max="2568" width="12.85546875" style="10" bestFit="1" customWidth="1"/>
    <col min="2569" max="2569" width="12" style="10" bestFit="1" customWidth="1"/>
    <col min="2570" max="2570" width="14.42578125" style="10" bestFit="1" customWidth="1"/>
    <col min="2571" max="2571" width="12.85546875" style="10" bestFit="1" customWidth="1"/>
    <col min="2572" max="2572" width="11.140625" style="10" bestFit="1" customWidth="1"/>
    <col min="2573" max="2816" width="9.140625" style="10"/>
    <col min="2817" max="2817" width="8.42578125" style="10" customWidth="1"/>
    <col min="2818" max="2818" width="54.28515625" style="10" bestFit="1" customWidth="1"/>
    <col min="2819" max="2820" width="14.85546875" style="10" bestFit="1" customWidth="1"/>
    <col min="2821" max="2821" width="14.28515625" style="10" bestFit="1" customWidth="1"/>
    <col min="2822" max="2822" width="24.42578125" style="10" bestFit="1" customWidth="1"/>
    <col min="2823" max="2823" width="14.28515625" style="10" bestFit="1" customWidth="1"/>
    <col min="2824" max="2824" width="12.85546875" style="10" bestFit="1" customWidth="1"/>
    <col min="2825" max="2825" width="12" style="10" bestFit="1" customWidth="1"/>
    <col min="2826" max="2826" width="14.42578125" style="10" bestFit="1" customWidth="1"/>
    <col min="2827" max="2827" width="12.85546875" style="10" bestFit="1" customWidth="1"/>
    <col min="2828" max="2828" width="11.140625" style="10" bestFit="1" customWidth="1"/>
    <col min="2829" max="3072" width="9.140625" style="10"/>
    <col min="3073" max="3073" width="8.42578125" style="10" customWidth="1"/>
    <col min="3074" max="3074" width="54.28515625" style="10" bestFit="1" customWidth="1"/>
    <col min="3075" max="3076" width="14.85546875" style="10" bestFit="1" customWidth="1"/>
    <col min="3077" max="3077" width="14.28515625" style="10" bestFit="1" customWidth="1"/>
    <col min="3078" max="3078" width="24.42578125" style="10" bestFit="1" customWidth="1"/>
    <col min="3079" max="3079" width="14.28515625" style="10" bestFit="1" customWidth="1"/>
    <col min="3080" max="3080" width="12.85546875" style="10" bestFit="1" customWidth="1"/>
    <col min="3081" max="3081" width="12" style="10" bestFit="1" customWidth="1"/>
    <col min="3082" max="3082" width="14.42578125" style="10" bestFit="1" customWidth="1"/>
    <col min="3083" max="3083" width="12.85546875" style="10" bestFit="1" customWidth="1"/>
    <col min="3084" max="3084" width="11.140625" style="10" bestFit="1" customWidth="1"/>
    <col min="3085" max="3328" width="9.140625" style="10"/>
    <col min="3329" max="3329" width="8.42578125" style="10" customWidth="1"/>
    <col min="3330" max="3330" width="54.28515625" style="10" bestFit="1" customWidth="1"/>
    <col min="3331" max="3332" width="14.85546875" style="10" bestFit="1" customWidth="1"/>
    <col min="3333" max="3333" width="14.28515625" style="10" bestFit="1" customWidth="1"/>
    <col min="3334" max="3334" width="24.42578125" style="10" bestFit="1" customWidth="1"/>
    <col min="3335" max="3335" width="14.28515625" style="10" bestFit="1" customWidth="1"/>
    <col min="3336" max="3336" width="12.85546875" style="10" bestFit="1" customWidth="1"/>
    <col min="3337" max="3337" width="12" style="10" bestFit="1" customWidth="1"/>
    <col min="3338" max="3338" width="14.42578125" style="10" bestFit="1" customWidth="1"/>
    <col min="3339" max="3339" width="12.85546875" style="10" bestFit="1" customWidth="1"/>
    <col min="3340" max="3340" width="11.140625" style="10" bestFit="1" customWidth="1"/>
    <col min="3341" max="3584" width="9.140625" style="10"/>
    <col min="3585" max="3585" width="8.42578125" style="10" customWidth="1"/>
    <col min="3586" max="3586" width="54.28515625" style="10" bestFit="1" customWidth="1"/>
    <col min="3587" max="3588" width="14.85546875" style="10" bestFit="1" customWidth="1"/>
    <col min="3589" max="3589" width="14.28515625" style="10" bestFit="1" customWidth="1"/>
    <col min="3590" max="3590" width="24.42578125" style="10" bestFit="1" customWidth="1"/>
    <col min="3591" max="3591" width="14.28515625" style="10" bestFit="1" customWidth="1"/>
    <col min="3592" max="3592" width="12.85546875" style="10" bestFit="1" customWidth="1"/>
    <col min="3593" max="3593" width="12" style="10" bestFit="1" customWidth="1"/>
    <col min="3594" max="3594" width="14.42578125" style="10" bestFit="1" customWidth="1"/>
    <col min="3595" max="3595" width="12.85546875" style="10" bestFit="1" customWidth="1"/>
    <col min="3596" max="3596" width="11.140625" style="10" bestFit="1" customWidth="1"/>
    <col min="3597" max="3840" width="9.140625" style="10"/>
    <col min="3841" max="3841" width="8.42578125" style="10" customWidth="1"/>
    <col min="3842" max="3842" width="54.28515625" style="10" bestFit="1" customWidth="1"/>
    <col min="3843" max="3844" width="14.85546875" style="10" bestFit="1" customWidth="1"/>
    <col min="3845" max="3845" width="14.28515625" style="10" bestFit="1" customWidth="1"/>
    <col min="3846" max="3846" width="24.42578125" style="10" bestFit="1" customWidth="1"/>
    <col min="3847" max="3847" width="14.28515625" style="10" bestFit="1" customWidth="1"/>
    <col min="3848" max="3848" width="12.85546875" style="10" bestFit="1" customWidth="1"/>
    <col min="3849" max="3849" width="12" style="10" bestFit="1" customWidth="1"/>
    <col min="3850" max="3850" width="14.42578125" style="10" bestFit="1" customWidth="1"/>
    <col min="3851" max="3851" width="12.85546875" style="10" bestFit="1" customWidth="1"/>
    <col min="3852" max="3852" width="11.140625" style="10" bestFit="1" customWidth="1"/>
    <col min="3853" max="4096" width="9.140625" style="10"/>
    <col min="4097" max="4097" width="8.42578125" style="10" customWidth="1"/>
    <col min="4098" max="4098" width="54.28515625" style="10" bestFit="1" customWidth="1"/>
    <col min="4099" max="4100" width="14.85546875" style="10" bestFit="1" customWidth="1"/>
    <col min="4101" max="4101" width="14.28515625" style="10" bestFit="1" customWidth="1"/>
    <col min="4102" max="4102" width="24.42578125" style="10" bestFit="1" customWidth="1"/>
    <col min="4103" max="4103" width="14.28515625" style="10" bestFit="1" customWidth="1"/>
    <col min="4104" max="4104" width="12.85546875" style="10" bestFit="1" customWidth="1"/>
    <col min="4105" max="4105" width="12" style="10" bestFit="1" customWidth="1"/>
    <col min="4106" max="4106" width="14.42578125" style="10" bestFit="1" customWidth="1"/>
    <col min="4107" max="4107" width="12.85546875" style="10" bestFit="1" customWidth="1"/>
    <col min="4108" max="4108" width="11.140625" style="10" bestFit="1" customWidth="1"/>
    <col min="4109" max="4352" width="9.140625" style="10"/>
    <col min="4353" max="4353" width="8.42578125" style="10" customWidth="1"/>
    <col min="4354" max="4354" width="54.28515625" style="10" bestFit="1" customWidth="1"/>
    <col min="4355" max="4356" width="14.85546875" style="10" bestFit="1" customWidth="1"/>
    <col min="4357" max="4357" width="14.28515625" style="10" bestFit="1" customWidth="1"/>
    <col min="4358" max="4358" width="24.42578125" style="10" bestFit="1" customWidth="1"/>
    <col min="4359" max="4359" width="14.28515625" style="10" bestFit="1" customWidth="1"/>
    <col min="4360" max="4360" width="12.85546875" style="10" bestFit="1" customWidth="1"/>
    <col min="4361" max="4361" width="12" style="10" bestFit="1" customWidth="1"/>
    <col min="4362" max="4362" width="14.42578125" style="10" bestFit="1" customWidth="1"/>
    <col min="4363" max="4363" width="12.85546875" style="10" bestFit="1" customWidth="1"/>
    <col min="4364" max="4364" width="11.140625" style="10" bestFit="1" customWidth="1"/>
    <col min="4365" max="4608" width="9.140625" style="10"/>
    <col min="4609" max="4609" width="8.42578125" style="10" customWidth="1"/>
    <col min="4610" max="4610" width="54.28515625" style="10" bestFit="1" customWidth="1"/>
    <col min="4611" max="4612" width="14.85546875" style="10" bestFit="1" customWidth="1"/>
    <col min="4613" max="4613" width="14.28515625" style="10" bestFit="1" customWidth="1"/>
    <col min="4614" max="4614" width="24.42578125" style="10" bestFit="1" customWidth="1"/>
    <col min="4615" max="4615" width="14.28515625" style="10" bestFit="1" customWidth="1"/>
    <col min="4616" max="4616" width="12.85546875" style="10" bestFit="1" customWidth="1"/>
    <col min="4617" max="4617" width="12" style="10" bestFit="1" customWidth="1"/>
    <col min="4618" max="4618" width="14.42578125" style="10" bestFit="1" customWidth="1"/>
    <col min="4619" max="4619" width="12.85546875" style="10" bestFit="1" customWidth="1"/>
    <col min="4620" max="4620" width="11.140625" style="10" bestFit="1" customWidth="1"/>
    <col min="4621" max="4864" width="9.140625" style="10"/>
    <col min="4865" max="4865" width="8.42578125" style="10" customWidth="1"/>
    <col min="4866" max="4866" width="54.28515625" style="10" bestFit="1" customWidth="1"/>
    <col min="4867" max="4868" width="14.85546875" style="10" bestFit="1" customWidth="1"/>
    <col min="4869" max="4869" width="14.28515625" style="10" bestFit="1" customWidth="1"/>
    <col min="4870" max="4870" width="24.42578125" style="10" bestFit="1" customWidth="1"/>
    <col min="4871" max="4871" width="14.28515625" style="10" bestFit="1" customWidth="1"/>
    <col min="4872" max="4872" width="12.85546875" style="10" bestFit="1" customWidth="1"/>
    <col min="4873" max="4873" width="12" style="10" bestFit="1" customWidth="1"/>
    <col min="4874" max="4874" width="14.42578125" style="10" bestFit="1" customWidth="1"/>
    <col min="4875" max="4875" width="12.85546875" style="10" bestFit="1" customWidth="1"/>
    <col min="4876" max="4876" width="11.140625" style="10" bestFit="1" customWidth="1"/>
    <col min="4877" max="5120" width="9.140625" style="10"/>
    <col min="5121" max="5121" width="8.42578125" style="10" customWidth="1"/>
    <col min="5122" max="5122" width="54.28515625" style="10" bestFit="1" customWidth="1"/>
    <col min="5123" max="5124" width="14.85546875" style="10" bestFit="1" customWidth="1"/>
    <col min="5125" max="5125" width="14.28515625" style="10" bestFit="1" customWidth="1"/>
    <col min="5126" max="5126" width="24.42578125" style="10" bestFit="1" customWidth="1"/>
    <col min="5127" max="5127" width="14.28515625" style="10" bestFit="1" customWidth="1"/>
    <col min="5128" max="5128" width="12.85546875" style="10" bestFit="1" customWidth="1"/>
    <col min="5129" max="5129" width="12" style="10" bestFit="1" customWidth="1"/>
    <col min="5130" max="5130" width="14.42578125" style="10" bestFit="1" customWidth="1"/>
    <col min="5131" max="5131" width="12.85546875" style="10" bestFit="1" customWidth="1"/>
    <col min="5132" max="5132" width="11.140625" style="10" bestFit="1" customWidth="1"/>
    <col min="5133" max="5376" width="9.140625" style="10"/>
    <col min="5377" max="5377" width="8.42578125" style="10" customWidth="1"/>
    <col min="5378" max="5378" width="54.28515625" style="10" bestFit="1" customWidth="1"/>
    <col min="5379" max="5380" width="14.85546875" style="10" bestFit="1" customWidth="1"/>
    <col min="5381" max="5381" width="14.28515625" style="10" bestFit="1" customWidth="1"/>
    <col min="5382" max="5382" width="24.42578125" style="10" bestFit="1" customWidth="1"/>
    <col min="5383" max="5383" width="14.28515625" style="10" bestFit="1" customWidth="1"/>
    <col min="5384" max="5384" width="12.85546875" style="10" bestFit="1" customWidth="1"/>
    <col min="5385" max="5385" width="12" style="10" bestFit="1" customWidth="1"/>
    <col min="5386" max="5386" width="14.42578125" style="10" bestFit="1" customWidth="1"/>
    <col min="5387" max="5387" width="12.85546875" style="10" bestFit="1" customWidth="1"/>
    <col min="5388" max="5388" width="11.140625" style="10" bestFit="1" customWidth="1"/>
    <col min="5389" max="5632" width="9.140625" style="10"/>
    <col min="5633" max="5633" width="8.42578125" style="10" customWidth="1"/>
    <col min="5634" max="5634" width="54.28515625" style="10" bestFit="1" customWidth="1"/>
    <col min="5635" max="5636" width="14.85546875" style="10" bestFit="1" customWidth="1"/>
    <col min="5637" max="5637" width="14.28515625" style="10" bestFit="1" customWidth="1"/>
    <col min="5638" max="5638" width="24.42578125" style="10" bestFit="1" customWidth="1"/>
    <col min="5639" max="5639" width="14.28515625" style="10" bestFit="1" customWidth="1"/>
    <col min="5640" max="5640" width="12.85546875" style="10" bestFit="1" customWidth="1"/>
    <col min="5641" max="5641" width="12" style="10" bestFit="1" customWidth="1"/>
    <col min="5642" max="5642" width="14.42578125" style="10" bestFit="1" customWidth="1"/>
    <col min="5643" max="5643" width="12.85546875" style="10" bestFit="1" customWidth="1"/>
    <col min="5644" max="5644" width="11.140625" style="10" bestFit="1" customWidth="1"/>
    <col min="5645" max="5888" width="9.140625" style="10"/>
    <col min="5889" max="5889" width="8.42578125" style="10" customWidth="1"/>
    <col min="5890" max="5890" width="54.28515625" style="10" bestFit="1" customWidth="1"/>
    <col min="5891" max="5892" width="14.85546875" style="10" bestFit="1" customWidth="1"/>
    <col min="5893" max="5893" width="14.28515625" style="10" bestFit="1" customWidth="1"/>
    <col min="5894" max="5894" width="24.42578125" style="10" bestFit="1" customWidth="1"/>
    <col min="5895" max="5895" width="14.28515625" style="10" bestFit="1" customWidth="1"/>
    <col min="5896" max="5896" width="12.85546875" style="10" bestFit="1" customWidth="1"/>
    <col min="5897" max="5897" width="12" style="10" bestFit="1" customWidth="1"/>
    <col min="5898" max="5898" width="14.42578125" style="10" bestFit="1" customWidth="1"/>
    <col min="5899" max="5899" width="12.85546875" style="10" bestFit="1" customWidth="1"/>
    <col min="5900" max="5900" width="11.140625" style="10" bestFit="1" customWidth="1"/>
    <col min="5901" max="6144" width="9.140625" style="10"/>
    <col min="6145" max="6145" width="8.42578125" style="10" customWidth="1"/>
    <col min="6146" max="6146" width="54.28515625" style="10" bestFit="1" customWidth="1"/>
    <col min="6147" max="6148" width="14.85546875" style="10" bestFit="1" customWidth="1"/>
    <col min="6149" max="6149" width="14.28515625" style="10" bestFit="1" customWidth="1"/>
    <col min="6150" max="6150" width="24.42578125" style="10" bestFit="1" customWidth="1"/>
    <col min="6151" max="6151" width="14.28515625" style="10" bestFit="1" customWidth="1"/>
    <col min="6152" max="6152" width="12.85546875" style="10" bestFit="1" customWidth="1"/>
    <col min="6153" max="6153" width="12" style="10" bestFit="1" customWidth="1"/>
    <col min="6154" max="6154" width="14.42578125" style="10" bestFit="1" customWidth="1"/>
    <col min="6155" max="6155" width="12.85546875" style="10" bestFit="1" customWidth="1"/>
    <col min="6156" max="6156" width="11.140625" style="10" bestFit="1" customWidth="1"/>
    <col min="6157" max="6400" width="9.140625" style="10"/>
    <col min="6401" max="6401" width="8.42578125" style="10" customWidth="1"/>
    <col min="6402" max="6402" width="54.28515625" style="10" bestFit="1" customWidth="1"/>
    <col min="6403" max="6404" width="14.85546875" style="10" bestFit="1" customWidth="1"/>
    <col min="6405" max="6405" width="14.28515625" style="10" bestFit="1" customWidth="1"/>
    <col min="6406" max="6406" width="24.42578125" style="10" bestFit="1" customWidth="1"/>
    <col min="6407" max="6407" width="14.28515625" style="10" bestFit="1" customWidth="1"/>
    <col min="6408" max="6408" width="12.85546875" style="10" bestFit="1" customWidth="1"/>
    <col min="6409" max="6409" width="12" style="10" bestFit="1" customWidth="1"/>
    <col min="6410" max="6410" width="14.42578125" style="10" bestFit="1" customWidth="1"/>
    <col min="6411" max="6411" width="12.85546875" style="10" bestFit="1" customWidth="1"/>
    <col min="6412" max="6412" width="11.140625" style="10" bestFit="1" customWidth="1"/>
    <col min="6413" max="6656" width="9.140625" style="10"/>
    <col min="6657" max="6657" width="8.42578125" style="10" customWidth="1"/>
    <col min="6658" max="6658" width="54.28515625" style="10" bestFit="1" customWidth="1"/>
    <col min="6659" max="6660" width="14.85546875" style="10" bestFit="1" customWidth="1"/>
    <col min="6661" max="6661" width="14.28515625" style="10" bestFit="1" customWidth="1"/>
    <col min="6662" max="6662" width="24.42578125" style="10" bestFit="1" customWidth="1"/>
    <col min="6663" max="6663" width="14.28515625" style="10" bestFit="1" customWidth="1"/>
    <col min="6664" max="6664" width="12.85546875" style="10" bestFit="1" customWidth="1"/>
    <col min="6665" max="6665" width="12" style="10" bestFit="1" customWidth="1"/>
    <col min="6666" max="6666" width="14.42578125" style="10" bestFit="1" customWidth="1"/>
    <col min="6667" max="6667" width="12.85546875" style="10" bestFit="1" customWidth="1"/>
    <col min="6668" max="6668" width="11.140625" style="10" bestFit="1" customWidth="1"/>
    <col min="6669" max="6912" width="9.140625" style="10"/>
    <col min="6913" max="6913" width="8.42578125" style="10" customWidth="1"/>
    <col min="6914" max="6914" width="54.28515625" style="10" bestFit="1" customWidth="1"/>
    <col min="6915" max="6916" width="14.85546875" style="10" bestFit="1" customWidth="1"/>
    <col min="6917" max="6917" width="14.28515625" style="10" bestFit="1" customWidth="1"/>
    <col min="6918" max="6918" width="24.42578125" style="10" bestFit="1" customWidth="1"/>
    <col min="6919" max="6919" width="14.28515625" style="10" bestFit="1" customWidth="1"/>
    <col min="6920" max="6920" width="12.85546875" style="10" bestFit="1" customWidth="1"/>
    <col min="6921" max="6921" width="12" style="10" bestFit="1" customWidth="1"/>
    <col min="6922" max="6922" width="14.42578125" style="10" bestFit="1" customWidth="1"/>
    <col min="6923" max="6923" width="12.85546875" style="10" bestFit="1" customWidth="1"/>
    <col min="6924" max="6924" width="11.140625" style="10" bestFit="1" customWidth="1"/>
    <col min="6925" max="7168" width="9.140625" style="10"/>
    <col min="7169" max="7169" width="8.42578125" style="10" customWidth="1"/>
    <col min="7170" max="7170" width="54.28515625" style="10" bestFit="1" customWidth="1"/>
    <col min="7171" max="7172" width="14.85546875" style="10" bestFit="1" customWidth="1"/>
    <col min="7173" max="7173" width="14.28515625" style="10" bestFit="1" customWidth="1"/>
    <col min="7174" max="7174" width="24.42578125" style="10" bestFit="1" customWidth="1"/>
    <col min="7175" max="7175" width="14.28515625" style="10" bestFit="1" customWidth="1"/>
    <col min="7176" max="7176" width="12.85546875" style="10" bestFit="1" customWidth="1"/>
    <col min="7177" max="7177" width="12" style="10" bestFit="1" customWidth="1"/>
    <col min="7178" max="7178" width="14.42578125" style="10" bestFit="1" customWidth="1"/>
    <col min="7179" max="7179" width="12.85546875" style="10" bestFit="1" customWidth="1"/>
    <col min="7180" max="7180" width="11.140625" style="10" bestFit="1" customWidth="1"/>
    <col min="7181" max="7424" width="9.140625" style="10"/>
    <col min="7425" max="7425" width="8.42578125" style="10" customWidth="1"/>
    <col min="7426" max="7426" width="54.28515625" style="10" bestFit="1" customWidth="1"/>
    <col min="7427" max="7428" width="14.85546875" style="10" bestFit="1" customWidth="1"/>
    <col min="7429" max="7429" width="14.28515625" style="10" bestFit="1" customWidth="1"/>
    <col min="7430" max="7430" width="24.42578125" style="10" bestFit="1" customWidth="1"/>
    <col min="7431" max="7431" width="14.28515625" style="10" bestFit="1" customWidth="1"/>
    <col min="7432" max="7432" width="12.85546875" style="10" bestFit="1" customWidth="1"/>
    <col min="7433" max="7433" width="12" style="10" bestFit="1" customWidth="1"/>
    <col min="7434" max="7434" width="14.42578125" style="10" bestFit="1" customWidth="1"/>
    <col min="7435" max="7435" width="12.85546875" style="10" bestFit="1" customWidth="1"/>
    <col min="7436" max="7436" width="11.140625" style="10" bestFit="1" customWidth="1"/>
    <col min="7437" max="7680" width="9.140625" style="10"/>
    <col min="7681" max="7681" width="8.42578125" style="10" customWidth="1"/>
    <col min="7682" max="7682" width="54.28515625" style="10" bestFit="1" customWidth="1"/>
    <col min="7683" max="7684" width="14.85546875" style="10" bestFit="1" customWidth="1"/>
    <col min="7685" max="7685" width="14.28515625" style="10" bestFit="1" customWidth="1"/>
    <col min="7686" max="7686" width="24.42578125" style="10" bestFit="1" customWidth="1"/>
    <col min="7687" max="7687" width="14.28515625" style="10" bestFit="1" customWidth="1"/>
    <col min="7688" max="7688" width="12.85546875" style="10" bestFit="1" customWidth="1"/>
    <col min="7689" max="7689" width="12" style="10" bestFit="1" customWidth="1"/>
    <col min="7690" max="7690" width="14.42578125" style="10" bestFit="1" customWidth="1"/>
    <col min="7691" max="7691" width="12.85546875" style="10" bestFit="1" customWidth="1"/>
    <col min="7692" max="7692" width="11.140625" style="10" bestFit="1" customWidth="1"/>
    <col min="7693" max="7936" width="9.140625" style="10"/>
    <col min="7937" max="7937" width="8.42578125" style="10" customWidth="1"/>
    <col min="7938" max="7938" width="54.28515625" style="10" bestFit="1" customWidth="1"/>
    <col min="7939" max="7940" width="14.85546875" style="10" bestFit="1" customWidth="1"/>
    <col min="7941" max="7941" width="14.28515625" style="10" bestFit="1" customWidth="1"/>
    <col min="7942" max="7942" width="24.42578125" style="10" bestFit="1" customWidth="1"/>
    <col min="7943" max="7943" width="14.28515625" style="10" bestFit="1" customWidth="1"/>
    <col min="7944" max="7944" width="12.85546875" style="10" bestFit="1" customWidth="1"/>
    <col min="7945" max="7945" width="12" style="10" bestFit="1" customWidth="1"/>
    <col min="7946" max="7946" width="14.42578125" style="10" bestFit="1" customWidth="1"/>
    <col min="7947" max="7947" width="12.85546875" style="10" bestFit="1" customWidth="1"/>
    <col min="7948" max="7948" width="11.140625" style="10" bestFit="1" customWidth="1"/>
    <col min="7949" max="8192" width="9.140625" style="10"/>
    <col min="8193" max="8193" width="8.42578125" style="10" customWidth="1"/>
    <col min="8194" max="8194" width="54.28515625" style="10" bestFit="1" customWidth="1"/>
    <col min="8195" max="8196" width="14.85546875" style="10" bestFit="1" customWidth="1"/>
    <col min="8197" max="8197" width="14.28515625" style="10" bestFit="1" customWidth="1"/>
    <col min="8198" max="8198" width="24.42578125" style="10" bestFit="1" customWidth="1"/>
    <col min="8199" max="8199" width="14.28515625" style="10" bestFit="1" customWidth="1"/>
    <col min="8200" max="8200" width="12.85546875" style="10" bestFit="1" customWidth="1"/>
    <col min="8201" max="8201" width="12" style="10" bestFit="1" customWidth="1"/>
    <col min="8202" max="8202" width="14.42578125" style="10" bestFit="1" customWidth="1"/>
    <col min="8203" max="8203" width="12.85546875" style="10" bestFit="1" customWidth="1"/>
    <col min="8204" max="8204" width="11.140625" style="10" bestFit="1" customWidth="1"/>
    <col min="8205" max="8448" width="9.140625" style="10"/>
    <col min="8449" max="8449" width="8.42578125" style="10" customWidth="1"/>
    <col min="8450" max="8450" width="54.28515625" style="10" bestFit="1" customWidth="1"/>
    <col min="8451" max="8452" width="14.85546875" style="10" bestFit="1" customWidth="1"/>
    <col min="8453" max="8453" width="14.28515625" style="10" bestFit="1" customWidth="1"/>
    <col min="8454" max="8454" width="24.42578125" style="10" bestFit="1" customWidth="1"/>
    <col min="8455" max="8455" width="14.28515625" style="10" bestFit="1" customWidth="1"/>
    <col min="8456" max="8456" width="12.85546875" style="10" bestFit="1" customWidth="1"/>
    <col min="8457" max="8457" width="12" style="10" bestFit="1" customWidth="1"/>
    <col min="8458" max="8458" width="14.42578125" style="10" bestFit="1" customWidth="1"/>
    <col min="8459" max="8459" width="12.85546875" style="10" bestFit="1" customWidth="1"/>
    <col min="8460" max="8460" width="11.140625" style="10" bestFit="1" customWidth="1"/>
    <col min="8461" max="8704" width="9.140625" style="10"/>
    <col min="8705" max="8705" width="8.42578125" style="10" customWidth="1"/>
    <col min="8706" max="8706" width="54.28515625" style="10" bestFit="1" customWidth="1"/>
    <col min="8707" max="8708" width="14.85546875" style="10" bestFit="1" customWidth="1"/>
    <col min="8709" max="8709" width="14.28515625" style="10" bestFit="1" customWidth="1"/>
    <col min="8710" max="8710" width="24.42578125" style="10" bestFit="1" customWidth="1"/>
    <col min="8711" max="8711" width="14.28515625" style="10" bestFit="1" customWidth="1"/>
    <col min="8712" max="8712" width="12.85546875" style="10" bestFit="1" customWidth="1"/>
    <col min="8713" max="8713" width="12" style="10" bestFit="1" customWidth="1"/>
    <col min="8714" max="8714" width="14.42578125" style="10" bestFit="1" customWidth="1"/>
    <col min="8715" max="8715" width="12.85546875" style="10" bestFit="1" customWidth="1"/>
    <col min="8716" max="8716" width="11.140625" style="10" bestFit="1" customWidth="1"/>
    <col min="8717" max="8960" width="9.140625" style="10"/>
    <col min="8961" max="8961" width="8.42578125" style="10" customWidth="1"/>
    <col min="8962" max="8962" width="54.28515625" style="10" bestFit="1" customWidth="1"/>
    <col min="8963" max="8964" width="14.85546875" style="10" bestFit="1" customWidth="1"/>
    <col min="8965" max="8965" width="14.28515625" style="10" bestFit="1" customWidth="1"/>
    <col min="8966" max="8966" width="24.42578125" style="10" bestFit="1" customWidth="1"/>
    <col min="8967" max="8967" width="14.28515625" style="10" bestFit="1" customWidth="1"/>
    <col min="8968" max="8968" width="12.85546875" style="10" bestFit="1" customWidth="1"/>
    <col min="8969" max="8969" width="12" style="10" bestFit="1" customWidth="1"/>
    <col min="8970" max="8970" width="14.42578125" style="10" bestFit="1" customWidth="1"/>
    <col min="8971" max="8971" width="12.85546875" style="10" bestFit="1" customWidth="1"/>
    <col min="8972" max="8972" width="11.140625" style="10" bestFit="1" customWidth="1"/>
    <col min="8973" max="9216" width="9.140625" style="10"/>
    <col min="9217" max="9217" width="8.42578125" style="10" customWidth="1"/>
    <col min="9218" max="9218" width="54.28515625" style="10" bestFit="1" customWidth="1"/>
    <col min="9219" max="9220" width="14.85546875" style="10" bestFit="1" customWidth="1"/>
    <col min="9221" max="9221" width="14.28515625" style="10" bestFit="1" customWidth="1"/>
    <col min="9222" max="9222" width="24.42578125" style="10" bestFit="1" customWidth="1"/>
    <col min="9223" max="9223" width="14.28515625" style="10" bestFit="1" customWidth="1"/>
    <col min="9224" max="9224" width="12.85546875" style="10" bestFit="1" customWidth="1"/>
    <col min="9225" max="9225" width="12" style="10" bestFit="1" customWidth="1"/>
    <col min="9226" max="9226" width="14.42578125" style="10" bestFit="1" customWidth="1"/>
    <col min="9227" max="9227" width="12.85546875" style="10" bestFit="1" customWidth="1"/>
    <col min="9228" max="9228" width="11.140625" style="10" bestFit="1" customWidth="1"/>
    <col min="9229" max="9472" width="9.140625" style="10"/>
    <col min="9473" max="9473" width="8.42578125" style="10" customWidth="1"/>
    <col min="9474" max="9474" width="54.28515625" style="10" bestFit="1" customWidth="1"/>
    <col min="9475" max="9476" width="14.85546875" style="10" bestFit="1" customWidth="1"/>
    <col min="9477" max="9477" width="14.28515625" style="10" bestFit="1" customWidth="1"/>
    <col min="9478" max="9478" width="24.42578125" style="10" bestFit="1" customWidth="1"/>
    <col min="9479" max="9479" width="14.28515625" style="10" bestFit="1" customWidth="1"/>
    <col min="9480" max="9480" width="12.85546875" style="10" bestFit="1" customWidth="1"/>
    <col min="9481" max="9481" width="12" style="10" bestFit="1" customWidth="1"/>
    <col min="9482" max="9482" width="14.42578125" style="10" bestFit="1" customWidth="1"/>
    <col min="9483" max="9483" width="12.85546875" style="10" bestFit="1" customWidth="1"/>
    <col min="9484" max="9484" width="11.140625" style="10" bestFit="1" customWidth="1"/>
    <col min="9485" max="9728" width="9.140625" style="10"/>
    <col min="9729" max="9729" width="8.42578125" style="10" customWidth="1"/>
    <col min="9730" max="9730" width="54.28515625" style="10" bestFit="1" customWidth="1"/>
    <col min="9731" max="9732" width="14.85546875" style="10" bestFit="1" customWidth="1"/>
    <col min="9733" max="9733" width="14.28515625" style="10" bestFit="1" customWidth="1"/>
    <col min="9734" max="9734" width="24.42578125" style="10" bestFit="1" customWidth="1"/>
    <col min="9735" max="9735" width="14.28515625" style="10" bestFit="1" customWidth="1"/>
    <col min="9736" max="9736" width="12.85546875" style="10" bestFit="1" customWidth="1"/>
    <col min="9737" max="9737" width="12" style="10" bestFit="1" customWidth="1"/>
    <col min="9738" max="9738" width="14.42578125" style="10" bestFit="1" customWidth="1"/>
    <col min="9739" max="9739" width="12.85546875" style="10" bestFit="1" customWidth="1"/>
    <col min="9740" max="9740" width="11.140625" style="10" bestFit="1" customWidth="1"/>
    <col min="9741" max="9984" width="9.140625" style="10"/>
    <col min="9985" max="9985" width="8.42578125" style="10" customWidth="1"/>
    <col min="9986" max="9986" width="54.28515625" style="10" bestFit="1" customWidth="1"/>
    <col min="9987" max="9988" width="14.85546875" style="10" bestFit="1" customWidth="1"/>
    <col min="9989" max="9989" width="14.28515625" style="10" bestFit="1" customWidth="1"/>
    <col min="9990" max="9990" width="24.42578125" style="10" bestFit="1" customWidth="1"/>
    <col min="9991" max="9991" width="14.28515625" style="10" bestFit="1" customWidth="1"/>
    <col min="9992" max="9992" width="12.85546875" style="10" bestFit="1" customWidth="1"/>
    <col min="9993" max="9993" width="12" style="10" bestFit="1" customWidth="1"/>
    <col min="9994" max="9994" width="14.42578125" style="10" bestFit="1" customWidth="1"/>
    <col min="9995" max="9995" width="12.85546875" style="10" bestFit="1" customWidth="1"/>
    <col min="9996" max="9996" width="11.140625" style="10" bestFit="1" customWidth="1"/>
    <col min="9997" max="10240" width="9.140625" style="10"/>
    <col min="10241" max="10241" width="8.42578125" style="10" customWidth="1"/>
    <col min="10242" max="10242" width="54.28515625" style="10" bestFit="1" customWidth="1"/>
    <col min="10243" max="10244" width="14.85546875" style="10" bestFit="1" customWidth="1"/>
    <col min="10245" max="10245" width="14.28515625" style="10" bestFit="1" customWidth="1"/>
    <col min="10246" max="10246" width="24.42578125" style="10" bestFit="1" customWidth="1"/>
    <col min="10247" max="10247" width="14.28515625" style="10" bestFit="1" customWidth="1"/>
    <col min="10248" max="10248" width="12.85546875" style="10" bestFit="1" customWidth="1"/>
    <col min="10249" max="10249" width="12" style="10" bestFit="1" customWidth="1"/>
    <col min="10250" max="10250" width="14.42578125" style="10" bestFit="1" customWidth="1"/>
    <col min="10251" max="10251" width="12.85546875" style="10" bestFit="1" customWidth="1"/>
    <col min="10252" max="10252" width="11.140625" style="10" bestFit="1" customWidth="1"/>
    <col min="10253" max="10496" width="9.140625" style="10"/>
    <col min="10497" max="10497" width="8.42578125" style="10" customWidth="1"/>
    <col min="10498" max="10498" width="54.28515625" style="10" bestFit="1" customWidth="1"/>
    <col min="10499" max="10500" width="14.85546875" style="10" bestFit="1" customWidth="1"/>
    <col min="10501" max="10501" width="14.28515625" style="10" bestFit="1" customWidth="1"/>
    <col min="10502" max="10502" width="24.42578125" style="10" bestFit="1" customWidth="1"/>
    <col min="10503" max="10503" width="14.28515625" style="10" bestFit="1" customWidth="1"/>
    <col min="10504" max="10504" width="12.85546875" style="10" bestFit="1" customWidth="1"/>
    <col min="10505" max="10505" width="12" style="10" bestFit="1" customWidth="1"/>
    <col min="10506" max="10506" width="14.42578125" style="10" bestFit="1" customWidth="1"/>
    <col min="10507" max="10507" width="12.85546875" style="10" bestFit="1" customWidth="1"/>
    <col min="10508" max="10508" width="11.140625" style="10" bestFit="1" customWidth="1"/>
    <col min="10509" max="10752" width="9.140625" style="10"/>
    <col min="10753" max="10753" width="8.42578125" style="10" customWidth="1"/>
    <col min="10754" max="10754" width="54.28515625" style="10" bestFit="1" customWidth="1"/>
    <col min="10755" max="10756" width="14.85546875" style="10" bestFit="1" customWidth="1"/>
    <col min="10757" max="10757" width="14.28515625" style="10" bestFit="1" customWidth="1"/>
    <col min="10758" max="10758" width="24.42578125" style="10" bestFit="1" customWidth="1"/>
    <col min="10759" max="10759" width="14.28515625" style="10" bestFit="1" customWidth="1"/>
    <col min="10760" max="10760" width="12.85546875" style="10" bestFit="1" customWidth="1"/>
    <col min="10761" max="10761" width="12" style="10" bestFit="1" customWidth="1"/>
    <col min="10762" max="10762" width="14.42578125" style="10" bestFit="1" customWidth="1"/>
    <col min="10763" max="10763" width="12.85546875" style="10" bestFit="1" customWidth="1"/>
    <col min="10764" max="10764" width="11.140625" style="10" bestFit="1" customWidth="1"/>
    <col min="10765" max="11008" width="9.140625" style="10"/>
    <col min="11009" max="11009" width="8.42578125" style="10" customWidth="1"/>
    <col min="11010" max="11010" width="54.28515625" style="10" bestFit="1" customWidth="1"/>
    <col min="11011" max="11012" width="14.85546875" style="10" bestFit="1" customWidth="1"/>
    <col min="11013" max="11013" width="14.28515625" style="10" bestFit="1" customWidth="1"/>
    <col min="11014" max="11014" width="24.42578125" style="10" bestFit="1" customWidth="1"/>
    <col min="11015" max="11015" width="14.28515625" style="10" bestFit="1" customWidth="1"/>
    <col min="11016" max="11016" width="12.85546875" style="10" bestFit="1" customWidth="1"/>
    <col min="11017" max="11017" width="12" style="10" bestFit="1" customWidth="1"/>
    <col min="11018" max="11018" width="14.42578125" style="10" bestFit="1" customWidth="1"/>
    <col min="11019" max="11019" width="12.85546875" style="10" bestFit="1" customWidth="1"/>
    <col min="11020" max="11020" width="11.140625" style="10" bestFit="1" customWidth="1"/>
    <col min="11021" max="11264" width="9.140625" style="10"/>
    <col min="11265" max="11265" width="8.42578125" style="10" customWidth="1"/>
    <col min="11266" max="11266" width="54.28515625" style="10" bestFit="1" customWidth="1"/>
    <col min="11267" max="11268" width="14.85546875" style="10" bestFit="1" customWidth="1"/>
    <col min="11269" max="11269" width="14.28515625" style="10" bestFit="1" customWidth="1"/>
    <col min="11270" max="11270" width="24.42578125" style="10" bestFit="1" customWidth="1"/>
    <col min="11271" max="11271" width="14.28515625" style="10" bestFit="1" customWidth="1"/>
    <col min="11272" max="11272" width="12.85546875" style="10" bestFit="1" customWidth="1"/>
    <col min="11273" max="11273" width="12" style="10" bestFit="1" customWidth="1"/>
    <col min="11274" max="11274" width="14.42578125" style="10" bestFit="1" customWidth="1"/>
    <col min="11275" max="11275" width="12.85546875" style="10" bestFit="1" customWidth="1"/>
    <col min="11276" max="11276" width="11.140625" style="10" bestFit="1" customWidth="1"/>
    <col min="11277" max="11520" width="9.140625" style="10"/>
    <col min="11521" max="11521" width="8.42578125" style="10" customWidth="1"/>
    <col min="11522" max="11522" width="54.28515625" style="10" bestFit="1" customWidth="1"/>
    <col min="11523" max="11524" width="14.85546875" style="10" bestFit="1" customWidth="1"/>
    <col min="11525" max="11525" width="14.28515625" style="10" bestFit="1" customWidth="1"/>
    <col min="11526" max="11526" width="24.42578125" style="10" bestFit="1" customWidth="1"/>
    <col min="11527" max="11527" width="14.28515625" style="10" bestFit="1" customWidth="1"/>
    <col min="11528" max="11528" width="12.85546875" style="10" bestFit="1" customWidth="1"/>
    <col min="11529" max="11529" width="12" style="10" bestFit="1" customWidth="1"/>
    <col min="11530" max="11530" width="14.42578125" style="10" bestFit="1" customWidth="1"/>
    <col min="11531" max="11531" width="12.85546875" style="10" bestFit="1" customWidth="1"/>
    <col min="11532" max="11532" width="11.140625" style="10" bestFit="1" customWidth="1"/>
    <col min="11533" max="11776" width="9.140625" style="10"/>
    <col min="11777" max="11777" width="8.42578125" style="10" customWidth="1"/>
    <col min="11778" max="11778" width="54.28515625" style="10" bestFit="1" customWidth="1"/>
    <col min="11779" max="11780" width="14.85546875" style="10" bestFit="1" customWidth="1"/>
    <col min="11781" max="11781" width="14.28515625" style="10" bestFit="1" customWidth="1"/>
    <col min="11782" max="11782" width="24.42578125" style="10" bestFit="1" customWidth="1"/>
    <col min="11783" max="11783" width="14.28515625" style="10" bestFit="1" customWidth="1"/>
    <col min="11784" max="11784" width="12.85546875" style="10" bestFit="1" customWidth="1"/>
    <col min="11785" max="11785" width="12" style="10" bestFit="1" customWidth="1"/>
    <col min="11786" max="11786" width="14.42578125" style="10" bestFit="1" customWidth="1"/>
    <col min="11787" max="11787" width="12.85546875" style="10" bestFit="1" customWidth="1"/>
    <col min="11788" max="11788" width="11.140625" style="10" bestFit="1" customWidth="1"/>
    <col min="11789" max="12032" width="9.140625" style="10"/>
    <col min="12033" max="12033" width="8.42578125" style="10" customWidth="1"/>
    <col min="12034" max="12034" width="54.28515625" style="10" bestFit="1" customWidth="1"/>
    <col min="12035" max="12036" width="14.85546875" style="10" bestFit="1" customWidth="1"/>
    <col min="12037" max="12037" width="14.28515625" style="10" bestFit="1" customWidth="1"/>
    <col min="12038" max="12038" width="24.42578125" style="10" bestFit="1" customWidth="1"/>
    <col min="12039" max="12039" width="14.28515625" style="10" bestFit="1" customWidth="1"/>
    <col min="12040" max="12040" width="12.85546875" style="10" bestFit="1" customWidth="1"/>
    <col min="12041" max="12041" width="12" style="10" bestFit="1" customWidth="1"/>
    <col min="12042" max="12042" width="14.42578125" style="10" bestFit="1" customWidth="1"/>
    <col min="12043" max="12043" width="12.85546875" style="10" bestFit="1" customWidth="1"/>
    <col min="12044" max="12044" width="11.140625" style="10" bestFit="1" customWidth="1"/>
    <col min="12045" max="12288" width="9.140625" style="10"/>
    <col min="12289" max="12289" width="8.42578125" style="10" customWidth="1"/>
    <col min="12290" max="12290" width="54.28515625" style="10" bestFit="1" customWidth="1"/>
    <col min="12291" max="12292" width="14.85546875" style="10" bestFit="1" customWidth="1"/>
    <col min="12293" max="12293" width="14.28515625" style="10" bestFit="1" customWidth="1"/>
    <col min="12294" max="12294" width="24.42578125" style="10" bestFit="1" customWidth="1"/>
    <col min="12295" max="12295" width="14.28515625" style="10" bestFit="1" customWidth="1"/>
    <col min="12296" max="12296" width="12.85546875" style="10" bestFit="1" customWidth="1"/>
    <col min="12297" max="12297" width="12" style="10" bestFit="1" customWidth="1"/>
    <col min="12298" max="12298" width="14.42578125" style="10" bestFit="1" customWidth="1"/>
    <col min="12299" max="12299" width="12.85546875" style="10" bestFit="1" customWidth="1"/>
    <col min="12300" max="12300" width="11.140625" style="10" bestFit="1" customWidth="1"/>
    <col min="12301" max="12544" width="9.140625" style="10"/>
    <col min="12545" max="12545" width="8.42578125" style="10" customWidth="1"/>
    <col min="12546" max="12546" width="54.28515625" style="10" bestFit="1" customWidth="1"/>
    <col min="12547" max="12548" width="14.85546875" style="10" bestFit="1" customWidth="1"/>
    <col min="12549" max="12549" width="14.28515625" style="10" bestFit="1" customWidth="1"/>
    <col min="12550" max="12550" width="24.42578125" style="10" bestFit="1" customWidth="1"/>
    <col min="12551" max="12551" width="14.28515625" style="10" bestFit="1" customWidth="1"/>
    <col min="12552" max="12552" width="12.85546875" style="10" bestFit="1" customWidth="1"/>
    <col min="12553" max="12553" width="12" style="10" bestFit="1" customWidth="1"/>
    <col min="12554" max="12554" width="14.42578125" style="10" bestFit="1" customWidth="1"/>
    <col min="12555" max="12555" width="12.85546875" style="10" bestFit="1" customWidth="1"/>
    <col min="12556" max="12556" width="11.140625" style="10" bestFit="1" customWidth="1"/>
    <col min="12557" max="12800" width="9.140625" style="10"/>
    <col min="12801" max="12801" width="8.42578125" style="10" customWidth="1"/>
    <col min="12802" max="12802" width="54.28515625" style="10" bestFit="1" customWidth="1"/>
    <col min="12803" max="12804" width="14.85546875" style="10" bestFit="1" customWidth="1"/>
    <col min="12805" max="12805" width="14.28515625" style="10" bestFit="1" customWidth="1"/>
    <col min="12806" max="12806" width="24.42578125" style="10" bestFit="1" customWidth="1"/>
    <col min="12807" max="12807" width="14.28515625" style="10" bestFit="1" customWidth="1"/>
    <col min="12808" max="12808" width="12.85546875" style="10" bestFit="1" customWidth="1"/>
    <col min="12809" max="12809" width="12" style="10" bestFit="1" customWidth="1"/>
    <col min="12810" max="12810" width="14.42578125" style="10" bestFit="1" customWidth="1"/>
    <col min="12811" max="12811" width="12.85546875" style="10" bestFit="1" customWidth="1"/>
    <col min="12812" max="12812" width="11.140625" style="10" bestFit="1" customWidth="1"/>
    <col min="12813" max="13056" width="9.140625" style="10"/>
    <col min="13057" max="13057" width="8.42578125" style="10" customWidth="1"/>
    <col min="13058" max="13058" width="54.28515625" style="10" bestFit="1" customWidth="1"/>
    <col min="13059" max="13060" width="14.85546875" style="10" bestFit="1" customWidth="1"/>
    <col min="13061" max="13061" width="14.28515625" style="10" bestFit="1" customWidth="1"/>
    <col min="13062" max="13062" width="24.42578125" style="10" bestFit="1" customWidth="1"/>
    <col min="13063" max="13063" width="14.28515625" style="10" bestFit="1" customWidth="1"/>
    <col min="13064" max="13064" width="12.85546875" style="10" bestFit="1" customWidth="1"/>
    <col min="13065" max="13065" width="12" style="10" bestFit="1" customWidth="1"/>
    <col min="13066" max="13066" width="14.42578125" style="10" bestFit="1" customWidth="1"/>
    <col min="13067" max="13067" width="12.85546875" style="10" bestFit="1" customWidth="1"/>
    <col min="13068" max="13068" width="11.140625" style="10" bestFit="1" customWidth="1"/>
    <col min="13069" max="13312" width="9.140625" style="10"/>
    <col min="13313" max="13313" width="8.42578125" style="10" customWidth="1"/>
    <col min="13314" max="13314" width="54.28515625" style="10" bestFit="1" customWidth="1"/>
    <col min="13315" max="13316" width="14.85546875" style="10" bestFit="1" customWidth="1"/>
    <col min="13317" max="13317" width="14.28515625" style="10" bestFit="1" customWidth="1"/>
    <col min="13318" max="13318" width="24.42578125" style="10" bestFit="1" customWidth="1"/>
    <col min="13319" max="13319" width="14.28515625" style="10" bestFit="1" customWidth="1"/>
    <col min="13320" max="13320" width="12.85546875" style="10" bestFit="1" customWidth="1"/>
    <col min="13321" max="13321" width="12" style="10" bestFit="1" customWidth="1"/>
    <col min="13322" max="13322" width="14.42578125" style="10" bestFit="1" customWidth="1"/>
    <col min="13323" max="13323" width="12.85546875" style="10" bestFit="1" customWidth="1"/>
    <col min="13324" max="13324" width="11.140625" style="10" bestFit="1" customWidth="1"/>
    <col min="13325" max="13568" width="9.140625" style="10"/>
    <col min="13569" max="13569" width="8.42578125" style="10" customWidth="1"/>
    <col min="13570" max="13570" width="54.28515625" style="10" bestFit="1" customWidth="1"/>
    <col min="13571" max="13572" width="14.85546875" style="10" bestFit="1" customWidth="1"/>
    <col min="13573" max="13573" width="14.28515625" style="10" bestFit="1" customWidth="1"/>
    <col min="13574" max="13574" width="24.42578125" style="10" bestFit="1" customWidth="1"/>
    <col min="13575" max="13575" width="14.28515625" style="10" bestFit="1" customWidth="1"/>
    <col min="13576" max="13576" width="12.85546875" style="10" bestFit="1" customWidth="1"/>
    <col min="13577" max="13577" width="12" style="10" bestFit="1" customWidth="1"/>
    <col min="13578" max="13578" width="14.42578125" style="10" bestFit="1" customWidth="1"/>
    <col min="13579" max="13579" width="12.85546875" style="10" bestFit="1" customWidth="1"/>
    <col min="13580" max="13580" width="11.140625" style="10" bestFit="1" customWidth="1"/>
    <col min="13581" max="13824" width="9.140625" style="10"/>
    <col min="13825" max="13825" width="8.42578125" style="10" customWidth="1"/>
    <col min="13826" max="13826" width="54.28515625" style="10" bestFit="1" customWidth="1"/>
    <col min="13827" max="13828" width="14.85546875" style="10" bestFit="1" customWidth="1"/>
    <col min="13829" max="13829" width="14.28515625" style="10" bestFit="1" customWidth="1"/>
    <col min="13830" max="13830" width="24.42578125" style="10" bestFit="1" customWidth="1"/>
    <col min="13831" max="13831" width="14.28515625" style="10" bestFit="1" customWidth="1"/>
    <col min="13832" max="13832" width="12.85546875" style="10" bestFit="1" customWidth="1"/>
    <col min="13833" max="13833" width="12" style="10" bestFit="1" customWidth="1"/>
    <col min="13834" max="13834" width="14.42578125" style="10" bestFit="1" customWidth="1"/>
    <col min="13835" max="13835" width="12.85546875" style="10" bestFit="1" customWidth="1"/>
    <col min="13836" max="13836" width="11.140625" style="10" bestFit="1" customWidth="1"/>
    <col min="13837" max="14080" width="9.140625" style="10"/>
    <col min="14081" max="14081" width="8.42578125" style="10" customWidth="1"/>
    <col min="14082" max="14082" width="54.28515625" style="10" bestFit="1" customWidth="1"/>
    <col min="14083" max="14084" width="14.85546875" style="10" bestFit="1" customWidth="1"/>
    <col min="14085" max="14085" width="14.28515625" style="10" bestFit="1" customWidth="1"/>
    <col min="14086" max="14086" width="24.42578125" style="10" bestFit="1" customWidth="1"/>
    <col min="14087" max="14087" width="14.28515625" style="10" bestFit="1" customWidth="1"/>
    <col min="14088" max="14088" width="12.85546875" style="10" bestFit="1" customWidth="1"/>
    <col min="14089" max="14089" width="12" style="10" bestFit="1" customWidth="1"/>
    <col min="14090" max="14090" width="14.42578125" style="10" bestFit="1" customWidth="1"/>
    <col min="14091" max="14091" width="12.85546875" style="10" bestFit="1" customWidth="1"/>
    <col min="14092" max="14092" width="11.140625" style="10" bestFit="1" customWidth="1"/>
    <col min="14093" max="14336" width="9.140625" style="10"/>
    <col min="14337" max="14337" width="8.42578125" style="10" customWidth="1"/>
    <col min="14338" max="14338" width="54.28515625" style="10" bestFit="1" customWidth="1"/>
    <col min="14339" max="14340" width="14.85546875" style="10" bestFit="1" customWidth="1"/>
    <col min="14341" max="14341" width="14.28515625" style="10" bestFit="1" customWidth="1"/>
    <col min="14342" max="14342" width="24.42578125" style="10" bestFit="1" customWidth="1"/>
    <col min="14343" max="14343" width="14.28515625" style="10" bestFit="1" customWidth="1"/>
    <col min="14344" max="14344" width="12.85546875" style="10" bestFit="1" customWidth="1"/>
    <col min="14345" max="14345" width="12" style="10" bestFit="1" customWidth="1"/>
    <col min="14346" max="14346" width="14.42578125" style="10" bestFit="1" customWidth="1"/>
    <col min="14347" max="14347" width="12.85546875" style="10" bestFit="1" customWidth="1"/>
    <col min="14348" max="14348" width="11.140625" style="10" bestFit="1" customWidth="1"/>
    <col min="14349" max="14592" width="9.140625" style="10"/>
    <col min="14593" max="14593" width="8.42578125" style="10" customWidth="1"/>
    <col min="14594" max="14594" width="54.28515625" style="10" bestFit="1" customWidth="1"/>
    <col min="14595" max="14596" width="14.85546875" style="10" bestFit="1" customWidth="1"/>
    <col min="14597" max="14597" width="14.28515625" style="10" bestFit="1" customWidth="1"/>
    <col min="14598" max="14598" width="24.42578125" style="10" bestFit="1" customWidth="1"/>
    <col min="14599" max="14599" width="14.28515625" style="10" bestFit="1" customWidth="1"/>
    <col min="14600" max="14600" width="12.85546875" style="10" bestFit="1" customWidth="1"/>
    <col min="14601" max="14601" width="12" style="10" bestFit="1" customWidth="1"/>
    <col min="14602" max="14602" width="14.42578125" style="10" bestFit="1" customWidth="1"/>
    <col min="14603" max="14603" width="12.85546875" style="10" bestFit="1" customWidth="1"/>
    <col min="14604" max="14604" width="11.140625" style="10" bestFit="1" customWidth="1"/>
    <col min="14605" max="14848" width="9.140625" style="10"/>
    <col min="14849" max="14849" width="8.42578125" style="10" customWidth="1"/>
    <col min="14850" max="14850" width="54.28515625" style="10" bestFit="1" customWidth="1"/>
    <col min="14851" max="14852" width="14.85546875" style="10" bestFit="1" customWidth="1"/>
    <col min="14853" max="14853" width="14.28515625" style="10" bestFit="1" customWidth="1"/>
    <col min="14854" max="14854" width="24.42578125" style="10" bestFit="1" customWidth="1"/>
    <col min="14855" max="14855" width="14.28515625" style="10" bestFit="1" customWidth="1"/>
    <col min="14856" max="14856" width="12.85546875" style="10" bestFit="1" customWidth="1"/>
    <col min="14857" max="14857" width="12" style="10" bestFit="1" customWidth="1"/>
    <col min="14858" max="14858" width="14.42578125" style="10" bestFit="1" customWidth="1"/>
    <col min="14859" max="14859" width="12.85546875" style="10" bestFit="1" customWidth="1"/>
    <col min="14860" max="14860" width="11.140625" style="10" bestFit="1" customWidth="1"/>
    <col min="14861" max="15104" width="9.140625" style="10"/>
    <col min="15105" max="15105" width="8.42578125" style="10" customWidth="1"/>
    <col min="15106" max="15106" width="54.28515625" style="10" bestFit="1" customWidth="1"/>
    <col min="15107" max="15108" width="14.85546875" style="10" bestFit="1" customWidth="1"/>
    <col min="15109" max="15109" width="14.28515625" style="10" bestFit="1" customWidth="1"/>
    <col min="15110" max="15110" width="24.42578125" style="10" bestFit="1" customWidth="1"/>
    <col min="15111" max="15111" width="14.28515625" style="10" bestFit="1" customWidth="1"/>
    <col min="15112" max="15112" width="12.85546875" style="10" bestFit="1" customWidth="1"/>
    <col min="15113" max="15113" width="12" style="10" bestFit="1" customWidth="1"/>
    <col min="15114" max="15114" width="14.42578125" style="10" bestFit="1" customWidth="1"/>
    <col min="15115" max="15115" width="12.85546875" style="10" bestFit="1" customWidth="1"/>
    <col min="15116" max="15116" width="11.140625" style="10" bestFit="1" customWidth="1"/>
    <col min="15117" max="15360" width="9.140625" style="10"/>
    <col min="15361" max="15361" width="8.42578125" style="10" customWidth="1"/>
    <col min="15362" max="15362" width="54.28515625" style="10" bestFit="1" customWidth="1"/>
    <col min="15363" max="15364" width="14.85546875" style="10" bestFit="1" customWidth="1"/>
    <col min="15365" max="15365" width="14.28515625" style="10" bestFit="1" customWidth="1"/>
    <col min="15366" max="15366" width="24.42578125" style="10" bestFit="1" customWidth="1"/>
    <col min="15367" max="15367" width="14.28515625" style="10" bestFit="1" customWidth="1"/>
    <col min="15368" max="15368" width="12.85546875" style="10" bestFit="1" customWidth="1"/>
    <col min="15369" max="15369" width="12" style="10" bestFit="1" customWidth="1"/>
    <col min="15370" max="15370" width="14.42578125" style="10" bestFit="1" customWidth="1"/>
    <col min="15371" max="15371" width="12.85546875" style="10" bestFit="1" customWidth="1"/>
    <col min="15372" max="15372" width="11.140625" style="10" bestFit="1" customWidth="1"/>
    <col min="15373" max="15616" width="9.140625" style="10"/>
    <col min="15617" max="15617" width="8.42578125" style="10" customWidth="1"/>
    <col min="15618" max="15618" width="54.28515625" style="10" bestFit="1" customWidth="1"/>
    <col min="15619" max="15620" width="14.85546875" style="10" bestFit="1" customWidth="1"/>
    <col min="15621" max="15621" width="14.28515625" style="10" bestFit="1" customWidth="1"/>
    <col min="15622" max="15622" width="24.42578125" style="10" bestFit="1" customWidth="1"/>
    <col min="15623" max="15623" width="14.28515625" style="10" bestFit="1" customWidth="1"/>
    <col min="15624" max="15624" width="12.85546875" style="10" bestFit="1" customWidth="1"/>
    <col min="15625" max="15625" width="12" style="10" bestFit="1" customWidth="1"/>
    <col min="15626" max="15626" width="14.42578125" style="10" bestFit="1" customWidth="1"/>
    <col min="15627" max="15627" width="12.85546875" style="10" bestFit="1" customWidth="1"/>
    <col min="15628" max="15628" width="11.140625" style="10" bestFit="1" customWidth="1"/>
    <col min="15629" max="15872" width="9.140625" style="10"/>
    <col min="15873" max="15873" width="8.42578125" style="10" customWidth="1"/>
    <col min="15874" max="15874" width="54.28515625" style="10" bestFit="1" customWidth="1"/>
    <col min="15875" max="15876" width="14.85546875" style="10" bestFit="1" customWidth="1"/>
    <col min="15877" max="15877" width="14.28515625" style="10" bestFit="1" customWidth="1"/>
    <col min="15878" max="15878" width="24.42578125" style="10" bestFit="1" customWidth="1"/>
    <col min="15879" max="15879" width="14.28515625" style="10" bestFit="1" customWidth="1"/>
    <col min="15880" max="15880" width="12.85546875" style="10" bestFit="1" customWidth="1"/>
    <col min="15881" max="15881" width="12" style="10" bestFit="1" customWidth="1"/>
    <col min="15882" max="15882" width="14.42578125" style="10" bestFit="1" customWidth="1"/>
    <col min="15883" max="15883" width="12.85546875" style="10" bestFit="1" customWidth="1"/>
    <col min="15884" max="15884" width="11.140625" style="10" bestFit="1" customWidth="1"/>
    <col min="15885" max="16128" width="9.140625" style="10"/>
    <col min="16129" max="16129" width="8.42578125" style="10" customWidth="1"/>
    <col min="16130" max="16130" width="54.28515625" style="10" bestFit="1" customWidth="1"/>
    <col min="16131" max="16132" width="14.85546875" style="10" bestFit="1" customWidth="1"/>
    <col min="16133" max="16133" width="14.28515625" style="10" bestFit="1" customWidth="1"/>
    <col min="16134" max="16134" width="24.42578125" style="10" bestFit="1" customWidth="1"/>
    <col min="16135" max="16135" width="14.28515625" style="10" bestFit="1" customWidth="1"/>
    <col min="16136" max="16136" width="12.85546875" style="10" bestFit="1" customWidth="1"/>
    <col min="16137" max="16137" width="12" style="10" bestFit="1" customWidth="1"/>
    <col min="16138" max="16138" width="14.42578125" style="10" bestFit="1" customWidth="1"/>
    <col min="16139" max="16139" width="12.85546875" style="10" bestFit="1" customWidth="1"/>
    <col min="16140" max="16140" width="11.140625" style="10" bestFit="1" customWidth="1"/>
    <col min="16141" max="16384" width="9.140625" style="10"/>
  </cols>
  <sheetData>
    <row r="1" spans="1:12" x14ac:dyDescent="0.2">
      <c r="A1" s="21"/>
      <c r="B1" s="9"/>
      <c r="C1" s="9"/>
      <c r="D1" s="9"/>
    </row>
    <row r="2" spans="1:12" ht="30.75" customHeight="1" x14ac:dyDescent="0.2">
      <c r="A2" s="21"/>
      <c r="B2" s="9"/>
      <c r="C2" s="64" t="s">
        <v>0</v>
      </c>
      <c r="D2" s="64"/>
    </row>
    <row r="3" spans="1:12" x14ac:dyDescent="0.2">
      <c r="A3" s="21"/>
      <c r="B3" s="9"/>
      <c r="C3" s="9"/>
      <c r="D3" s="9"/>
    </row>
    <row r="4" spans="1:12" x14ac:dyDescent="0.2">
      <c r="A4" s="21"/>
      <c r="B4" s="65" t="s">
        <v>140</v>
      </c>
      <c r="C4" s="65"/>
      <c r="D4" s="65"/>
    </row>
    <row r="5" spans="1:12" x14ac:dyDescent="0.2">
      <c r="A5" s="21"/>
      <c r="B5" s="9"/>
      <c r="C5" s="9"/>
      <c r="D5" s="9"/>
    </row>
    <row r="6" spans="1:12" x14ac:dyDescent="0.2">
      <c r="A6" s="66" t="s">
        <v>14</v>
      </c>
      <c r="B6" s="66"/>
      <c r="C6" s="21"/>
      <c r="D6" s="21"/>
    </row>
    <row r="7" spans="1:12" x14ac:dyDescent="0.2">
      <c r="A7" s="67" t="s">
        <v>15</v>
      </c>
      <c r="B7" s="67"/>
      <c r="C7" s="22"/>
      <c r="D7" s="22"/>
    </row>
    <row r="8" spans="1:12" x14ac:dyDescent="0.2">
      <c r="A8" s="21"/>
      <c r="B8" s="9"/>
      <c r="C8" s="9"/>
      <c r="D8" s="70" t="s">
        <v>285</v>
      </c>
      <c r="E8" s="70"/>
    </row>
    <row r="9" spans="1:12" x14ac:dyDescent="0.2">
      <c r="A9" s="68"/>
      <c r="B9" s="68"/>
      <c r="C9" s="9"/>
      <c r="D9" s="57" t="s">
        <v>283</v>
      </c>
    </row>
    <row r="10" spans="1:12" ht="25.5" x14ac:dyDescent="0.2">
      <c r="A10" s="23" t="s">
        <v>16</v>
      </c>
      <c r="B10" s="23" t="s">
        <v>17</v>
      </c>
      <c r="C10" s="24" t="s">
        <v>284</v>
      </c>
      <c r="D10" s="24" t="s">
        <v>285</v>
      </c>
      <c r="F10" s="48"/>
    </row>
    <row r="11" spans="1:12" x14ac:dyDescent="0.2">
      <c r="A11" s="25" t="s">
        <v>18</v>
      </c>
      <c r="B11" s="26" t="s">
        <v>141</v>
      </c>
      <c r="C11" s="13">
        <v>5631489840.4499998</v>
      </c>
      <c r="D11" s="13">
        <v>2805258083.7199998</v>
      </c>
      <c r="E11" s="49"/>
      <c r="F11" s="48"/>
      <c r="G11" s="27"/>
      <c r="H11" s="17"/>
      <c r="I11" s="17"/>
    </row>
    <row r="12" spans="1:12" x14ac:dyDescent="0.2">
      <c r="A12" s="25" t="s">
        <v>67</v>
      </c>
      <c r="B12" s="28" t="s">
        <v>142</v>
      </c>
      <c r="C12" s="15">
        <v>3630199987.52</v>
      </c>
      <c r="D12" s="15">
        <v>2069021838.0699999</v>
      </c>
      <c r="E12" s="49"/>
      <c r="F12" s="48"/>
      <c r="G12" s="17"/>
      <c r="H12" s="17"/>
    </row>
    <row r="13" spans="1:12" x14ac:dyDescent="0.2">
      <c r="A13" s="25" t="s">
        <v>143</v>
      </c>
      <c r="B13" s="26" t="s">
        <v>144</v>
      </c>
      <c r="C13" s="13">
        <f>+C11-C12</f>
        <v>2001289852.9299998</v>
      </c>
      <c r="D13" s="13">
        <f>+D11-D12</f>
        <v>736236245.64999986</v>
      </c>
      <c r="E13" s="17"/>
      <c r="F13" s="48"/>
      <c r="G13" s="29"/>
      <c r="H13" s="17"/>
      <c r="K13" s="17"/>
    </row>
    <row r="14" spans="1:12" x14ac:dyDescent="0.2">
      <c r="A14" s="25" t="s">
        <v>145</v>
      </c>
      <c r="B14" s="28" t="s">
        <v>146</v>
      </c>
      <c r="C14" s="15">
        <v>41090909.100000001</v>
      </c>
      <c r="D14" s="15">
        <v>20681818.170000002</v>
      </c>
      <c r="E14" s="49"/>
      <c r="F14" s="48"/>
      <c r="G14" s="17"/>
      <c r="H14" s="17"/>
    </row>
    <row r="15" spans="1:12" x14ac:dyDescent="0.2">
      <c r="A15" s="25" t="s">
        <v>147</v>
      </c>
      <c r="B15" s="28" t="s">
        <v>148</v>
      </c>
      <c r="C15" s="15">
        <v>40712824.840000004</v>
      </c>
      <c r="D15" s="15">
        <v>40831624.549999997</v>
      </c>
      <c r="E15" s="49"/>
      <c r="F15" s="17"/>
      <c r="G15" s="17"/>
      <c r="H15" s="17"/>
      <c r="K15" s="17"/>
      <c r="L15" s="30"/>
    </row>
    <row r="16" spans="1:12" x14ac:dyDescent="0.2">
      <c r="A16" s="25" t="s">
        <v>149</v>
      </c>
      <c r="B16" s="28" t="s">
        <v>150</v>
      </c>
      <c r="C16" s="15">
        <v>0</v>
      </c>
      <c r="D16" s="15">
        <v>0</v>
      </c>
      <c r="E16" s="49"/>
      <c r="F16" s="17"/>
      <c r="G16" s="17"/>
      <c r="H16" s="17"/>
    </row>
    <row r="17" spans="1:8" x14ac:dyDescent="0.2">
      <c r="A17" s="25" t="s">
        <v>151</v>
      </c>
      <c r="B17" s="28" t="s">
        <v>152</v>
      </c>
      <c r="C17" s="15">
        <v>0</v>
      </c>
      <c r="D17" s="15">
        <v>0</v>
      </c>
      <c r="E17" s="49"/>
      <c r="G17" s="16"/>
    </row>
    <row r="18" spans="1:8" x14ac:dyDescent="0.2">
      <c r="A18" s="25" t="s">
        <v>153</v>
      </c>
      <c r="B18" s="28" t="s">
        <v>154</v>
      </c>
      <c r="C18" s="15">
        <v>10285316.560000001</v>
      </c>
      <c r="D18" s="15">
        <v>2564295.4500000002</v>
      </c>
      <c r="E18" s="49"/>
      <c r="F18" s="16"/>
    </row>
    <row r="19" spans="1:8" x14ac:dyDescent="0.2">
      <c r="A19" s="25" t="s">
        <v>155</v>
      </c>
      <c r="B19" s="28" t="s">
        <v>156</v>
      </c>
      <c r="C19" s="15">
        <v>244756293.66999999</v>
      </c>
      <c r="D19" s="15">
        <v>151897992.61000001</v>
      </c>
      <c r="E19" s="49"/>
      <c r="F19" s="51"/>
      <c r="G19" s="16"/>
    </row>
    <row r="20" spans="1:8" x14ac:dyDescent="0.2">
      <c r="A20" s="25" t="s">
        <v>157</v>
      </c>
      <c r="B20" s="28" t="s">
        <v>158</v>
      </c>
      <c r="C20" s="15">
        <v>608294305.72000003</v>
      </c>
      <c r="D20" s="15">
        <v>450934589.24000001</v>
      </c>
      <c r="E20" s="49"/>
    </row>
    <row r="21" spans="1:8" x14ac:dyDescent="0.2">
      <c r="A21" s="25" t="s">
        <v>159</v>
      </c>
      <c r="B21" s="28" t="s">
        <v>160</v>
      </c>
      <c r="C21" s="15">
        <v>8770000</v>
      </c>
      <c r="D21" s="15">
        <v>0</v>
      </c>
      <c r="E21" s="49"/>
    </row>
    <row r="22" spans="1:8" x14ac:dyDescent="0.2">
      <c r="A22" s="25" t="s">
        <v>161</v>
      </c>
      <c r="B22" s="28" t="s">
        <v>162</v>
      </c>
      <c r="C22" s="15">
        <v>408314061.31999999</v>
      </c>
      <c r="D22" s="15">
        <v>1980000</v>
      </c>
      <c r="E22" s="49"/>
    </row>
    <row r="23" spans="1:8" x14ac:dyDescent="0.2">
      <c r="A23" s="25" t="s">
        <v>163</v>
      </c>
      <c r="B23" s="28" t="s">
        <v>164</v>
      </c>
      <c r="C23" s="15">
        <v>4005732.09</v>
      </c>
      <c r="D23" s="15">
        <v>4839.87</v>
      </c>
      <c r="E23" s="49"/>
      <c r="F23" s="50"/>
    </row>
    <row r="24" spans="1:8" x14ac:dyDescent="0.2">
      <c r="A24" s="25" t="s">
        <v>165</v>
      </c>
      <c r="B24" s="28" t="s">
        <v>166</v>
      </c>
      <c r="C24" s="59">
        <v>-2645277.81</v>
      </c>
      <c r="D24" s="59">
        <v>-1943379.16</v>
      </c>
      <c r="E24" s="49"/>
    </row>
    <row r="25" spans="1:8" x14ac:dyDescent="0.2">
      <c r="A25" s="25" t="s">
        <v>167</v>
      </c>
      <c r="B25" s="28" t="s">
        <v>168</v>
      </c>
      <c r="C25" s="15">
        <v>0</v>
      </c>
      <c r="D25" s="15">
        <v>0</v>
      </c>
      <c r="E25" s="49"/>
    </row>
    <row r="26" spans="1:8" x14ac:dyDescent="0.2">
      <c r="A26" s="25" t="s">
        <v>169</v>
      </c>
      <c r="B26" s="28" t="s">
        <v>170</v>
      </c>
      <c r="C26" s="15">
        <v>0</v>
      </c>
      <c r="D26" s="15">
        <v>0</v>
      </c>
      <c r="E26" s="49"/>
    </row>
    <row r="27" spans="1:8" x14ac:dyDescent="0.2">
      <c r="A27" s="25" t="s">
        <v>171</v>
      </c>
      <c r="B27" s="28" t="s">
        <v>172</v>
      </c>
      <c r="C27" s="15">
        <v>0</v>
      </c>
      <c r="D27" s="15">
        <v>0</v>
      </c>
      <c r="E27" s="49"/>
    </row>
    <row r="28" spans="1:8" x14ac:dyDescent="0.2">
      <c r="A28" s="25" t="s">
        <v>173</v>
      </c>
      <c r="B28" s="26" t="s">
        <v>174</v>
      </c>
      <c r="C28" s="13">
        <f>+C13+C14+C15+C18-C19-C20-C21-C22+C23+C24</f>
        <v>824604696.99999964</v>
      </c>
      <c r="D28" s="13">
        <f>+D13+D14+D15+D18-D19-D20-D21-D22+D23+D24</f>
        <v>193562862.6799998</v>
      </c>
      <c r="E28" s="49"/>
      <c r="F28" s="16"/>
    </row>
    <row r="29" spans="1:8" x14ac:dyDescent="0.2">
      <c r="A29" s="25" t="s">
        <v>175</v>
      </c>
      <c r="B29" s="28" t="s">
        <v>176</v>
      </c>
      <c r="C29" s="15">
        <v>81892115.832000002</v>
      </c>
      <c r="D29" s="15">
        <v>19554286.27</v>
      </c>
      <c r="E29" s="49"/>
      <c r="F29" s="17"/>
      <c r="G29" s="17"/>
      <c r="H29" s="17"/>
    </row>
    <row r="30" spans="1:8" x14ac:dyDescent="0.2">
      <c r="A30" s="25" t="s">
        <v>177</v>
      </c>
      <c r="B30" s="26" t="s">
        <v>178</v>
      </c>
      <c r="C30" s="13">
        <f>+C28-C29</f>
        <v>742712581.16799963</v>
      </c>
      <c r="D30" s="13">
        <f>+D28-D29</f>
        <v>174008576.40999979</v>
      </c>
      <c r="E30" s="49"/>
      <c r="F30" s="16"/>
    </row>
    <row r="31" spans="1:8" x14ac:dyDescent="0.2">
      <c r="A31" s="25" t="s">
        <v>179</v>
      </c>
      <c r="B31" s="26" t="s">
        <v>180</v>
      </c>
      <c r="C31" s="13"/>
      <c r="D31" s="13"/>
      <c r="E31" s="17"/>
    </row>
    <row r="32" spans="1:8" x14ac:dyDescent="0.2">
      <c r="A32" s="25" t="s">
        <v>181</v>
      </c>
      <c r="B32" s="26" t="s">
        <v>182</v>
      </c>
      <c r="C32" s="13">
        <f>+C30</f>
        <v>742712581.16799963</v>
      </c>
      <c r="D32" s="13">
        <f>+D30</f>
        <v>174008576.40999979</v>
      </c>
      <c r="E32" s="49"/>
      <c r="F32" s="32"/>
    </row>
    <row r="33" spans="1:7" x14ac:dyDescent="0.2">
      <c r="A33" s="25" t="s">
        <v>183</v>
      </c>
      <c r="B33" s="28" t="s">
        <v>184</v>
      </c>
      <c r="C33" s="15">
        <v>0</v>
      </c>
      <c r="D33" s="15">
        <v>0</v>
      </c>
    </row>
    <row r="34" spans="1:7" x14ac:dyDescent="0.2">
      <c r="A34" s="25" t="s">
        <v>185</v>
      </c>
      <c r="B34" s="28" t="s">
        <v>186</v>
      </c>
      <c r="C34" s="15"/>
      <c r="D34" s="15"/>
    </row>
    <row r="35" spans="1:7" x14ac:dyDescent="0.2">
      <c r="A35" s="25" t="s">
        <v>187</v>
      </c>
      <c r="B35" s="28" t="s">
        <v>188</v>
      </c>
      <c r="C35" s="15"/>
      <c r="D35" s="15"/>
      <c r="G35" s="54"/>
    </row>
    <row r="36" spans="1:7" x14ac:dyDescent="0.2">
      <c r="A36" s="25" t="s">
        <v>189</v>
      </c>
      <c r="B36" s="28" t="s">
        <v>190</v>
      </c>
      <c r="C36" s="15"/>
      <c r="D36" s="15"/>
      <c r="F36" s="17"/>
    </row>
    <row r="37" spans="1:7" x14ac:dyDescent="0.2">
      <c r="A37" s="25" t="s">
        <v>191</v>
      </c>
      <c r="B37" s="26" t="s">
        <v>192</v>
      </c>
      <c r="C37" s="13">
        <f>+C32+C33</f>
        <v>742712581.16799963</v>
      </c>
      <c r="D37" s="13">
        <f>+D32+D33</f>
        <v>174008576.40999979</v>
      </c>
      <c r="E37" s="53"/>
    </row>
    <row r="38" spans="1:7" x14ac:dyDescent="0.2">
      <c r="A38" s="25" t="s">
        <v>193</v>
      </c>
      <c r="B38" s="26" t="s">
        <v>194</v>
      </c>
      <c r="C38" s="13"/>
      <c r="D38" s="13"/>
    </row>
    <row r="39" spans="1:7" x14ac:dyDescent="0.2">
      <c r="A39" s="69"/>
      <c r="B39" s="69"/>
      <c r="C39" s="69"/>
      <c r="D39" s="69"/>
    </row>
    <row r="40" spans="1:7" x14ac:dyDescent="0.2">
      <c r="A40" s="21"/>
      <c r="B40" s="9"/>
      <c r="C40" s="9"/>
      <c r="D40" s="9"/>
    </row>
    <row r="41" spans="1:7" x14ac:dyDescent="0.2">
      <c r="A41" s="21"/>
      <c r="B41" s="9"/>
      <c r="C41" s="33"/>
      <c r="D41" s="33"/>
    </row>
    <row r="42" spans="1:7" x14ac:dyDescent="0.2">
      <c r="A42" s="21"/>
      <c r="B42" s="62" t="s">
        <v>279</v>
      </c>
      <c r="C42" s="62"/>
      <c r="D42" s="62"/>
    </row>
    <row r="43" spans="1:7" x14ac:dyDescent="0.2">
      <c r="A43" s="21"/>
      <c r="B43" s="63"/>
      <c r="C43" s="63"/>
      <c r="D43" s="63"/>
    </row>
    <row r="44" spans="1:7" x14ac:dyDescent="0.2">
      <c r="B44" s="63" t="s">
        <v>280</v>
      </c>
      <c r="C44" s="63"/>
      <c r="D44" s="63"/>
    </row>
  </sheetData>
  <mergeCells count="10">
    <mergeCell ref="B42:D42"/>
    <mergeCell ref="B43:D43"/>
    <mergeCell ref="B44:D44"/>
    <mergeCell ref="C2:D2"/>
    <mergeCell ref="B4:D4"/>
    <mergeCell ref="A6:B6"/>
    <mergeCell ref="A7:B7"/>
    <mergeCell ref="A9:B9"/>
    <mergeCell ref="A39:D39"/>
    <mergeCell ref="D8:E8"/>
  </mergeCells>
  <pageMargins left="0.25" right="0.25" top="0.75" bottom="0.75" header="0.3" footer="0.3"/>
  <pageSetup paperSize="9" scale="9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/>
  </sheetPr>
  <dimension ref="A1:O29"/>
  <sheetViews>
    <sheetView workbookViewId="0">
      <selection activeCell="M5" sqref="M5:N5"/>
    </sheetView>
  </sheetViews>
  <sheetFormatPr defaultRowHeight="12.75" x14ac:dyDescent="0.2"/>
  <cols>
    <col min="1" max="1" width="7" style="10" customWidth="1"/>
    <col min="2" max="2" width="4" style="10" customWidth="1"/>
    <col min="3" max="3" width="12" style="10" customWidth="1"/>
    <col min="4" max="4" width="13.7109375" style="10" customWidth="1"/>
    <col min="5" max="5" width="3.85546875" style="10" customWidth="1"/>
    <col min="6" max="6" width="1.85546875" style="10" customWidth="1"/>
    <col min="7" max="7" width="14.85546875" style="10" bestFit="1" customWidth="1"/>
    <col min="8" max="8" width="11.28515625" style="10" customWidth="1"/>
    <col min="9" max="9" width="15.140625" style="10" customWidth="1"/>
    <col min="10" max="10" width="13.28515625" style="10" customWidth="1"/>
    <col min="11" max="11" width="14" style="10" bestFit="1" customWidth="1"/>
    <col min="12" max="12" width="13.7109375" style="10" bestFit="1" customWidth="1"/>
    <col min="13" max="14" width="14.85546875" style="10" bestFit="1" customWidth="1"/>
    <col min="15" max="15" width="9.5703125" style="10" bestFit="1" customWidth="1"/>
    <col min="16" max="256" width="9.140625" style="10"/>
    <col min="257" max="257" width="7" style="10" customWidth="1"/>
    <col min="258" max="258" width="4" style="10" customWidth="1"/>
    <col min="259" max="259" width="12" style="10" customWidth="1"/>
    <col min="260" max="260" width="13.7109375" style="10" customWidth="1"/>
    <col min="261" max="261" width="3.85546875" style="10" customWidth="1"/>
    <col min="262" max="262" width="1.85546875" style="10" customWidth="1"/>
    <col min="263" max="263" width="14.85546875" style="10" bestFit="1" customWidth="1"/>
    <col min="264" max="264" width="11.28515625" style="10" customWidth="1"/>
    <col min="265" max="265" width="15.140625" style="10" customWidth="1"/>
    <col min="266" max="266" width="13.28515625" style="10" customWidth="1"/>
    <col min="267" max="267" width="14" style="10" bestFit="1" customWidth="1"/>
    <col min="268" max="268" width="13.7109375" style="10" bestFit="1" customWidth="1"/>
    <col min="269" max="270" width="14.85546875" style="10" bestFit="1" customWidth="1"/>
    <col min="271" max="271" width="9.5703125" style="10" bestFit="1" customWidth="1"/>
    <col min="272" max="512" width="9.140625" style="10"/>
    <col min="513" max="513" width="7" style="10" customWidth="1"/>
    <col min="514" max="514" width="4" style="10" customWidth="1"/>
    <col min="515" max="515" width="12" style="10" customWidth="1"/>
    <col min="516" max="516" width="13.7109375" style="10" customWidth="1"/>
    <col min="517" max="517" width="3.85546875" style="10" customWidth="1"/>
    <col min="518" max="518" width="1.85546875" style="10" customWidth="1"/>
    <col min="519" max="519" width="14.85546875" style="10" bestFit="1" customWidth="1"/>
    <col min="520" max="520" width="11.28515625" style="10" customWidth="1"/>
    <col min="521" max="521" width="15.140625" style="10" customWidth="1"/>
    <col min="522" max="522" width="13.28515625" style="10" customWidth="1"/>
    <col min="523" max="523" width="14" style="10" bestFit="1" customWidth="1"/>
    <col min="524" max="524" width="13.7109375" style="10" bestFit="1" customWidth="1"/>
    <col min="525" max="526" width="14.85546875" style="10" bestFit="1" customWidth="1"/>
    <col min="527" max="527" width="9.5703125" style="10" bestFit="1" customWidth="1"/>
    <col min="528" max="768" width="9.140625" style="10"/>
    <col min="769" max="769" width="7" style="10" customWidth="1"/>
    <col min="770" max="770" width="4" style="10" customWidth="1"/>
    <col min="771" max="771" width="12" style="10" customWidth="1"/>
    <col min="772" max="772" width="13.7109375" style="10" customWidth="1"/>
    <col min="773" max="773" width="3.85546875" style="10" customWidth="1"/>
    <col min="774" max="774" width="1.85546875" style="10" customWidth="1"/>
    <col min="775" max="775" width="14.85546875" style="10" bestFit="1" customWidth="1"/>
    <col min="776" max="776" width="11.28515625" style="10" customWidth="1"/>
    <col min="777" max="777" width="15.140625" style="10" customWidth="1"/>
    <col min="778" max="778" width="13.28515625" style="10" customWidth="1"/>
    <col min="779" max="779" width="14" style="10" bestFit="1" customWidth="1"/>
    <col min="780" max="780" width="13.7109375" style="10" bestFit="1" customWidth="1"/>
    <col min="781" max="782" width="14.85546875" style="10" bestFit="1" customWidth="1"/>
    <col min="783" max="783" width="9.5703125" style="10" bestFit="1" customWidth="1"/>
    <col min="784" max="1024" width="9.140625" style="10"/>
    <col min="1025" max="1025" width="7" style="10" customWidth="1"/>
    <col min="1026" max="1026" width="4" style="10" customWidth="1"/>
    <col min="1027" max="1027" width="12" style="10" customWidth="1"/>
    <col min="1028" max="1028" width="13.7109375" style="10" customWidth="1"/>
    <col min="1029" max="1029" width="3.85546875" style="10" customWidth="1"/>
    <col min="1030" max="1030" width="1.85546875" style="10" customWidth="1"/>
    <col min="1031" max="1031" width="14.85546875" style="10" bestFit="1" customWidth="1"/>
    <col min="1032" max="1032" width="11.28515625" style="10" customWidth="1"/>
    <col min="1033" max="1033" width="15.140625" style="10" customWidth="1"/>
    <col min="1034" max="1034" width="13.28515625" style="10" customWidth="1"/>
    <col min="1035" max="1035" width="14" style="10" bestFit="1" customWidth="1"/>
    <col min="1036" max="1036" width="13.7109375" style="10" bestFit="1" customWidth="1"/>
    <col min="1037" max="1038" width="14.85546875" style="10" bestFit="1" customWidth="1"/>
    <col min="1039" max="1039" width="9.5703125" style="10" bestFit="1" customWidth="1"/>
    <col min="1040" max="1280" width="9.140625" style="10"/>
    <col min="1281" max="1281" width="7" style="10" customWidth="1"/>
    <col min="1282" max="1282" width="4" style="10" customWidth="1"/>
    <col min="1283" max="1283" width="12" style="10" customWidth="1"/>
    <col min="1284" max="1284" width="13.7109375" style="10" customWidth="1"/>
    <col min="1285" max="1285" width="3.85546875" style="10" customWidth="1"/>
    <col min="1286" max="1286" width="1.85546875" style="10" customWidth="1"/>
    <col min="1287" max="1287" width="14.85546875" style="10" bestFit="1" customWidth="1"/>
    <col min="1288" max="1288" width="11.28515625" style="10" customWidth="1"/>
    <col min="1289" max="1289" width="15.140625" style="10" customWidth="1"/>
    <col min="1290" max="1290" width="13.28515625" style="10" customWidth="1"/>
    <col min="1291" max="1291" width="14" style="10" bestFit="1" customWidth="1"/>
    <col min="1292" max="1292" width="13.7109375" style="10" bestFit="1" customWidth="1"/>
    <col min="1293" max="1294" width="14.85546875" style="10" bestFit="1" customWidth="1"/>
    <col min="1295" max="1295" width="9.5703125" style="10" bestFit="1" customWidth="1"/>
    <col min="1296" max="1536" width="9.140625" style="10"/>
    <col min="1537" max="1537" width="7" style="10" customWidth="1"/>
    <col min="1538" max="1538" width="4" style="10" customWidth="1"/>
    <col min="1539" max="1539" width="12" style="10" customWidth="1"/>
    <col min="1540" max="1540" width="13.7109375" style="10" customWidth="1"/>
    <col min="1541" max="1541" width="3.85546875" style="10" customWidth="1"/>
    <col min="1542" max="1542" width="1.85546875" style="10" customWidth="1"/>
    <col min="1543" max="1543" width="14.85546875" style="10" bestFit="1" customWidth="1"/>
    <col min="1544" max="1544" width="11.28515625" style="10" customWidth="1"/>
    <col min="1545" max="1545" width="15.140625" style="10" customWidth="1"/>
    <col min="1546" max="1546" width="13.28515625" style="10" customWidth="1"/>
    <col min="1547" max="1547" width="14" style="10" bestFit="1" customWidth="1"/>
    <col min="1548" max="1548" width="13.7109375" style="10" bestFit="1" customWidth="1"/>
    <col min="1549" max="1550" width="14.85546875" style="10" bestFit="1" customWidth="1"/>
    <col min="1551" max="1551" width="9.5703125" style="10" bestFit="1" customWidth="1"/>
    <col min="1552" max="1792" width="9.140625" style="10"/>
    <col min="1793" max="1793" width="7" style="10" customWidth="1"/>
    <col min="1794" max="1794" width="4" style="10" customWidth="1"/>
    <col min="1795" max="1795" width="12" style="10" customWidth="1"/>
    <col min="1796" max="1796" width="13.7109375" style="10" customWidth="1"/>
    <col min="1797" max="1797" width="3.85546875" style="10" customWidth="1"/>
    <col min="1798" max="1798" width="1.85546875" style="10" customWidth="1"/>
    <col min="1799" max="1799" width="14.85546875" style="10" bestFit="1" customWidth="1"/>
    <col min="1800" max="1800" width="11.28515625" style="10" customWidth="1"/>
    <col min="1801" max="1801" width="15.140625" style="10" customWidth="1"/>
    <col min="1802" max="1802" width="13.28515625" style="10" customWidth="1"/>
    <col min="1803" max="1803" width="14" style="10" bestFit="1" customWidth="1"/>
    <col min="1804" max="1804" width="13.7109375" style="10" bestFit="1" customWidth="1"/>
    <col min="1805" max="1806" width="14.85546875" style="10" bestFit="1" customWidth="1"/>
    <col min="1807" max="1807" width="9.5703125" style="10" bestFit="1" customWidth="1"/>
    <col min="1808" max="2048" width="9.140625" style="10"/>
    <col min="2049" max="2049" width="7" style="10" customWidth="1"/>
    <col min="2050" max="2050" width="4" style="10" customWidth="1"/>
    <col min="2051" max="2051" width="12" style="10" customWidth="1"/>
    <col min="2052" max="2052" width="13.7109375" style="10" customWidth="1"/>
    <col min="2053" max="2053" width="3.85546875" style="10" customWidth="1"/>
    <col min="2054" max="2054" width="1.85546875" style="10" customWidth="1"/>
    <col min="2055" max="2055" width="14.85546875" style="10" bestFit="1" customWidth="1"/>
    <col min="2056" max="2056" width="11.28515625" style="10" customWidth="1"/>
    <col min="2057" max="2057" width="15.140625" style="10" customWidth="1"/>
    <col min="2058" max="2058" width="13.28515625" style="10" customWidth="1"/>
    <col min="2059" max="2059" width="14" style="10" bestFit="1" customWidth="1"/>
    <col min="2060" max="2060" width="13.7109375" style="10" bestFit="1" customWidth="1"/>
    <col min="2061" max="2062" width="14.85546875" style="10" bestFit="1" customWidth="1"/>
    <col min="2063" max="2063" width="9.5703125" style="10" bestFit="1" customWidth="1"/>
    <col min="2064" max="2304" width="9.140625" style="10"/>
    <col min="2305" max="2305" width="7" style="10" customWidth="1"/>
    <col min="2306" max="2306" width="4" style="10" customWidth="1"/>
    <col min="2307" max="2307" width="12" style="10" customWidth="1"/>
    <col min="2308" max="2308" width="13.7109375" style="10" customWidth="1"/>
    <col min="2309" max="2309" width="3.85546875" style="10" customWidth="1"/>
    <col min="2310" max="2310" width="1.85546875" style="10" customWidth="1"/>
    <col min="2311" max="2311" width="14.85546875" style="10" bestFit="1" customWidth="1"/>
    <col min="2312" max="2312" width="11.28515625" style="10" customWidth="1"/>
    <col min="2313" max="2313" width="15.140625" style="10" customWidth="1"/>
    <col min="2314" max="2314" width="13.28515625" style="10" customWidth="1"/>
    <col min="2315" max="2315" width="14" style="10" bestFit="1" customWidth="1"/>
    <col min="2316" max="2316" width="13.7109375" style="10" bestFit="1" customWidth="1"/>
    <col min="2317" max="2318" width="14.85546875" style="10" bestFit="1" customWidth="1"/>
    <col min="2319" max="2319" width="9.5703125" style="10" bestFit="1" customWidth="1"/>
    <col min="2320" max="2560" width="9.140625" style="10"/>
    <col min="2561" max="2561" width="7" style="10" customWidth="1"/>
    <col min="2562" max="2562" width="4" style="10" customWidth="1"/>
    <col min="2563" max="2563" width="12" style="10" customWidth="1"/>
    <col min="2564" max="2564" width="13.7109375" style="10" customWidth="1"/>
    <col min="2565" max="2565" width="3.85546875" style="10" customWidth="1"/>
    <col min="2566" max="2566" width="1.85546875" style="10" customWidth="1"/>
    <col min="2567" max="2567" width="14.85546875" style="10" bestFit="1" customWidth="1"/>
    <col min="2568" max="2568" width="11.28515625" style="10" customWidth="1"/>
    <col min="2569" max="2569" width="15.140625" style="10" customWidth="1"/>
    <col min="2570" max="2570" width="13.28515625" style="10" customWidth="1"/>
    <col min="2571" max="2571" width="14" style="10" bestFit="1" customWidth="1"/>
    <col min="2572" max="2572" width="13.7109375" style="10" bestFit="1" customWidth="1"/>
    <col min="2573" max="2574" width="14.85546875" style="10" bestFit="1" customWidth="1"/>
    <col min="2575" max="2575" width="9.5703125" style="10" bestFit="1" customWidth="1"/>
    <col min="2576" max="2816" width="9.140625" style="10"/>
    <col min="2817" max="2817" width="7" style="10" customWidth="1"/>
    <col min="2818" max="2818" width="4" style="10" customWidth="1"/>
    <col min="2819" max="2819" width="12" style="10" customWidth="1"/>
    <col min="2820" max="2820" width="13.7109375" style="10" customWidth="1"/>
    <col min="2821" max="2821" width="3.85546875" style="10" customWidth="1"/>
    <col min="2822" max="2822" width="1.85546875" style="10" customWidth="1"/>
    <col min="2823" max="2823" width="14.85546875" style="10" bestFit="1" customWidth="1"/>
    <col min="2824" max="2824" width="11.28515625" style="10" customWidth="1"/>
    <col min="2825" max="2825" width="15.140625" style="10" customWidth="1"/>
    <col min="2826" max="2826" width="13.28515625" style="10" customWidth="1"/>
    <col min="2827" max="2827" width="14" style="10" bestFit="1" customWidth="1"/>
    <col min="2828" max="2828" width="13.7109375" style="10" bestFit="1" customWidth="1"/>
    <col min="2829" max="2830" width="14.85546875" style="10" bestFit="1" customWidth="1"/>
    <col min="2831" max="2831" width="9.5703125" style="10" bestFit="1" customWidth="1"/>
    <col min="2832" max="3072" width="9.140625" style="10"/>
    <col min="3073" max="3073" width="7" style="10" customWidth="1"/>
    <col min="3074" max="3074" width="4" style="10" customWidth="1"/>
    <col min="3075" max="3075" width="12" style="10" customWidth="1"/>
    <col min="3076" max="3076" width="13.7109375" style="10" customWidth="1"/>
    <col min="3077" max="3077" width="3.85546875" style="10" customWidth="1"/>
    <col min="3078" max="3078" width="1.85546875" style="10" customWidth="1"/>
    <col min="3079" max="3079" width="14.85546875" style="10" bestFit="1" customWidth="1"/>
    <col min="3080" max="3080" width="11.28515625" style="10" customWidth="1"/>
    <col min="3081" max="3081" width="15.140625" style="10" customWidth="1"/>
    <col min="3082" max="3082" width="13.28515625" style="10" customWidth="1"/>
    <col min="3083" max="3083" width="14" style="10" bestFit="1" customWidth="1"/>
    <col min="3084" max="3084" width="13.7109375" style="10" bestFit="1" customWidth="1"/>
    <col min="3085" max="3086" width="14.85546875" style="10" bestFit="1" customWidth="1"/>
    <col min="3087" max="3087" width="9.5703125" style="10" bestFit="1" customWidth="1"/>
    <col min="3088" max="3328" width="9.140625" style="10"/>
    <col min="3329" max="3329" width="7" style="10" customWidth="1"/>
    <col min="3330" max="3330" width="4" style="10" customWidth="1"/>
    <col min="3331" max="3331" width="12" style="10" customWidth="1"/>
    <col min="3332" max="3332" width="13.7109375" style="10" customWidth="1"/>
    <col min="3333" max="3333" width="3.85546875" style="10" customWidth="1"/>
    <col min="3334" max="3334" width="1.85546875" style="10" customWidth="1"/>
    <col min="3335" max="3335" width="14.85546875" style="10" bestFit="1" customWidth="1"/>
    <col min="3336" max="3336" width="11.28515625" style="10" customWidth="1"/>
    <col min="3337" max="3337" width="15.140625" style="10" customWidth="1"/>
    <col min="3338" max="3338" width="13.28515625" style="10" customWidth="1"/>
    <col min="3339" max="3339" width="14" style="10" bestFit="1" customWidth="1"/>
    <col min="3340" max="3340" width="13.7109375" style="10" bestFit="1" customWidth="1"/>
    <col min="3341" max="3342" width="14.85546875" style="10" bestFit="1" customWidth="1"/>
    <col min="3343" max="3343" width="9.5703125" style="10" bestFit="1" customWidth="1"/>
    <col min="3344" max="3584" width="9.140625" style="10"/>
    <col min="3585" max="3585" width="7" style="10" customWidth="1"/>
    <col min="3586" max="3586" width="4" style="10" customWidth="1"/>
    <col min="3587" max="3587" width="12" style="10" customWidth="1"/>
    <col min="3588" max="3588" width="13.7109375" style="10" customWidth="1"/>
    <col min="3589" max="3589" width="3.85546875" style="10" customWidth="1"/>
    <col min="3590" max="3590" width="1.85546875" style="10" customWidth="1"/>
    <col min="3591" max="3591" width="14.85546875" style="10" bestFit="1" customWidth="1"/>
    <col min="3592" max="3592" width="11.28515625" style="10" customWidth="1"/>
    <col min="3593" max="3593" width="15.140625" style="10" customWidth="1"/>
    <col min="3594" max="3594" width="13.28515625" style="10" customWidth="1"/>
    <col min="3595" max="3595" width="14" style="10" bestFit="1" customWidth="1"/>
    <col min="3596" max="3596" width="13.7109375" style="10" bestFit="1" customWidth="1"/>
    <col min="3597" max="3598" width="14.85546875" style="10" bestFit="1" customWidth="1"/>
    <col min="3599" max="3599" width="9.5703125" style="10" bestFit="1" customWidth="1"/>
    <col min="3600" max="3840" width="9.140625" style="10"/>
    <col min="3841" max="3841" width="7" style="10" customWidth="1"/>
    <col min="3842" max="3842" width="4" style="10" customWidth="1"/>
    <col min="3843" max="3843" width="12" style="10" customWidth="1"/>
    <col min="3844" max="3844" width="13.7109375" style="10" customWidth="1"/>
    <col min="3845" max="3845" width="3.85546875" style="10" customWidth="1"/>
    <col min="3846" max="3846" width="1.85546875" style="10" customWidth="1"/>
    <col min="3847" max="3847" width="14.85546875" style="10" bestFit="1" customWidth="1"/>
    <col min="3848" max="3848" width="11.28515625" style="10" customWidth="1"/>
    <col min="3849" max="3849" width="15.140625" style="10" customWidth="1"/>
    <col min="3850" max="3850" width="13.28515625" style="10" customWidth="1"/>
    <col min="3851" max="3851" width="14" style="10" bestFit="1" customWidth="1"/>
    <col min="3852" max="3852" width="13.7109375" style="10" bestFit="1" customWidth="1"/>
    <col min="3853" max="3854" width="14.85546875" style="10" bestFit="1" customWidth="1"/>
    <col min="3855" max="3855" width="9.5703125" style="10" bestFit="1" customWidth="1"/>
    <col min="3856" max="4096" width="9.140625" style="10"/>
    <col min="4097" max="4097" width="7" style="10" customWidth="1"/>
    <col min="4098" max="4098" width="4" style="10" customWidth="1"/>
    <col min="4099" max="4099" width="12" style="10" customWidth="1"/>
    <col min="4100" max="4100" width="13.7109375" style="10" customWidth="1"/>
    <col min="4101" max="4101" width="3.85546875" style="10" customWidth="1"/>
    <col min="4102" max="4102" width="1.85546875" style="10" customWidth="1"/>
    <col min="4103" max="4103" width="14.85546875" style="10" bestFit="1" customWidth="1"/>
    <col min="4104" max="4104" width="11.28515625" style="10" customWidth="1"/>
    <col min="4105" max="4105" width="15.140625" style="10" customWidth="1"/>
    <col min="4106" max="4106" width="13.28515625" style="10" customWidth="1"/>
    <col min="4107" max="4107" width="14" style="10" bestFit="1" customWidth="1"/>
    <col min="4108" max="4108" width="13.7109375" style="10" bestFit="1" customWidth="1"/>
    <col min="4109" max="4110" width="14.85546875" style="10" bestFit="1" customWidth="1"/>
    <col min="4111" max="4111" width="9.5703125" style="10" bestFit="1" customWidth="1"/>
    <col min="4112" max="4352" width="9.140625" style="10"/>
    <col min="4353" max="4353" width="7" style="10" customWidth="1"/>
    <col min="4354" max="4354" width="4" style="10" customWidth="1"/>
    <col min="4355" max="4355" width="12" style="10" customWidth="1"/>
    <col min="4356" max="4356" width="13.7109375" style="10" customWidth="1"/>
    <col min="4357" max="4357" width="3.85546875" style="10" customWidth="1"/>
    <col min="4358" max="4358" width="1.85546875" style="10" customWidth="1"/>
    <col min="4359" max="4359" width="14.85546875" style="10" bestFit="1" customWidth="1"/>
    <col min="4360" max="4360" width="11.28515625" style="10" customWidth="1"/>
    <col min="4361" max="4361" width="15.140625" style="10" customWidth="1"/>
    <col min="4362" max="4362" width="13.28515625" style="10" customWidth="1"/>
    <col min="4363" max="4363" width="14" style="10" bestFit="1" customWidth="1"/>
    <col min="4364" max="4364" width="13.7109375" style="10" bestFit="1" customWidth="1"/>
    <col min="4365" max="4366" width="14.85546875" style="10" bestFit="1" customWidth="1"/>
    <col min="4367" max="4367" width="9.5703125" style="10" bestFit="1" customWidth="1"/>
    <col min="4368" max="4608" width="9.140625" style="10"/>
    <col min="4609" max="4609" width="7" style="10" customWidth="1"/>
    <col min="4610" max="4610" width="4" style="10" customWidth="1"/>
    <col min="4611" max="4611" width="12" style="10" customWidth="1"/>
    <col min="4612" max="4612" width="13.7109375" style="10" customWidth="1"/>
    <col min="4613" max="4613" width="3.85546875" style="10" customWidth="1"/>
    <col min="4614" max="4614" width="1.85546875" style="10" customWidth="1"/>
    <col min="4615" max="4615" width="14.85546875" style="10" bestFit="1" customWidth="1"/>
    <col min="4616" max="4616" width="11.28515625" style="10" customWidth="1"/>
    <col min="4617" max="4617" width="15.140625" style="10" customWidth="1"/>
    <col min="4618" max="4618" width="13.28515625" style="10" customWidth="1"/>
    <col min="4619" max="4619" width="14" style="10" bestFit="1" customWidth="1"/>
    <col min="4620" max="4620" width="13.7109375" style="10" bestFit="1" customWidth="1"/>
    <col min="4621" max="4622" width="14.85546875" style="10" bestFit="1" customWidth="1"/>
    <col min="4623" max="4623" width="9.5703125" style="10" bestFit="1" customWidth="1"/>
    <col min="4624" max="4864" width="9.140625" style="10"/>
    <col min="4865" max="4865" width="7" style="10" customWidth="1"/>
    <col min="4866" max="4866" width="4" style="10" customWidth="1"/>
    <col min="4867" max="4867" width="12" style="10" customWidth="1"/>
    <col min="4868" max="4868" width="13.7109375" style="10" customWidth="1"/>
    <col min="4869" max="4869" width="3.85546875" style="10" customWidth="1"/>
    <col min="4870" max="4870" width="1.85546875" style="10" customWidth="1"/>
    <col min="4871" max="4871" width="14.85546875" style="10" bestFit="1" customWidth="1"/>
    <col min="4872" max="4872" width="11.28515625" style="10" customWidth="1"/>
    <col min="4873" max="4873" width="15.140625" style="10" customWidth="1"/>
    <col min="4874" max="4874" width="13.28515625" style="10" customWidth="1"/>
    <col min="4875" max="4875" width="14" style="10" bestFit="1" customWidth="1"/>
    <col min="4876" max="4876" width="13.7109375" style="10" bestFit="1" customWidth="1"/>
    <col min="4877" max="4878" width="14.85546875" style="10" bestFit="1" customWidth="1"/>
    <col min="4879" max="4879" width="9.5703125" style="10" bestFit="1" customWidth="1"/>
    <col min="4880" max="5120" width="9.140625" style="10"/>
    <col min="5121" max="5121" width="7" style="10" customWidth="1"/>
    <col min="5122" max="5122" width="4" style="10" customWidth="1"/>
    <col min="5123" max="5123" width="12" style="10" customWidth="1"/>
    <col min="5124" max="5124" width="13.7109375" style="10" customWidth="1"/>
    <col min="5125" max="5125" width="3.85546875" style="10" customWidth="1"/>
    <col min="5126" max="5126" width="1.85546875" style="10" customWidth="1"/>
    <col min="5127" max="5127" width="14.85546875" style="10" bestFit="1" customWidth="1"/>
    <col min="5128" max="5128" width="11.28515625" style="10" customWidth="1"/>
    <col min="5129" max="5129" width="15.140625" style="10" customWidth="1"/>
    <col min="5130" max="5130" width="13.28515625" style="10" customWidth="1"/>
    <col min="5131" max="5131" width="14" style="10" bestFit="1" customWidth="1"/>
    <col min="5132" max="5132" width="13.7109375" style="10" bestFit="1" customWidth="1"/>
    <col min="5133" max="5134" width="14.85546875" style="10" bestFit="1" customWidth="1"/>
    <col min="5135" max="5135" width="9.5703125" style="10" bestFit="1" customWidth="1"/>
    <col min="5136" max="5376" width="9.140625" style="10"/>
    <col min="5377" max="5377" width="7" style="10" customWidth="1"/>
    <col min="5378" max="5378" width="4" style="10" customWidth="1"/>
    <col min="5379" max="5379" width="12" style="10" customWidth="1"/>
    <col min="5380" max="5380" width="13.7109375" style="10" customWidth="1"/>
    <col min="5381" max="5381" width="3.85546875" style="10" customWidth="1"/>
    <col min="5382" max="5382" width="1.85546875" style="10" customWidth="1"/>
    <col min="5383" max="5383" width="14.85546875" style="10" bestFit="1" customWidth="1"/>
    <col min="5384" max="5384" width="11.28515625" style="10" customWidth="1"/>
    <col min="5385" max="5385" width="15.140625" style="10" customWidth="1"/>
    <col min="5386" max="5386" width="13.28515625" style="10" customWidth="1"/>
    <col min="5387" max="5387" width="14" style="10" bestFit="1" customWidth="1"/>
    <col min="5388" max="5388" width="13.7109375" style="10" bestFit="1" customWidth="1"/>
    <col min="5389" max="5390" width="14.85546875" style="10" bestFit="1" customWidth="1"/>
    <col min="5391" max="5391" width="9.5703125" style="10" bestFit="1" customWidth="1"/>
    <col min="5392" max="5632" width="9.140625" style="10"/>
    <col min="5633" max="5633" width="7" style="10" customWidth="1"/>
    <col min="5634" max="5634" width="4" style="10" customWidth="1"/>
    <col min="5635" max="5635" width="12" style="10" customWidth="1"/>
    <col min="5636" max="5636" width="13.7109375" style="10" customWidth="1"/>
    <col min="5637" max="5637" width="3.85546875" style="10" customWidth="1"/>
    <col min="5638" max="5638" width="1.85546875" style="10" customWidth="1"/>
    <col min="5639" max="5639" width="14.85546875" style="10" bestFit="1" customWidth="1"/>
    <col min="5640" max="5640" width="11.28515625" style="10" customWidth="1"/>
    <col min="5641" max="5641" width="15.140625" style="10" customWidth="1"/>
    <col min="5642" max="5642" width="13.28515625" style="10" customWidth="1"/>
    <col min="5643" max="5643" width="14" style="10" bestFit="1" customWidth="1"/>
    <col min="5644" max="5644" width="13.7109375" style="10" bestFit="1" customWidth="1"/>
    <col min="5645" max="5646" width="14.85546875" style="10" bestFit="1" customWidth="1"/>
    <col min="5647" max="5647" width="9.5703125" style="10" bestFit="1" customWidth="1"/>
    <col min="5648" max="5888" width="9.140625" style="10"/>
    <col min="5889" max="5889" width="7" style="10" customWidth="1"/>
    <col min="5890" max="5890" width="4" style="10" customWidth="1"/>
    <col min="5891" max="5891" width="12" style="10" customWidth="1"/>
    <col min="5892" max="5892" width="13.7109375" style="10" customWidth="1"/>
    <col min="5893" max="5893" width="3.85546875" style="10" customWidth="1"/>
    <col min="5894" max="5894" width="1.85546875" style="10" customWidth="1"/>
    <col min="5895" max="5895" width="14.85546875" style="10" bestFit="1" customWidth="1"/>
    <col min="5896" max="5896" width="11.28515625" style="10" customWidth="1"/>
    <col min="5897" max="5897" width="15.140625" style="10" customWidth="1"/>
    <col min="5898" max="5898" width="13.28515625" style="10" customWidth="1"/>
    <col min="5899" max="5899" width="14" style="10" bestFit="1" customWidth="1"/>
    <col min="5900" max="5900" width="13.7109375" style="10" bestFit="1" customWidth="1"/>
    <col min="5901" max="5902" width="14.85546875" style="10" bestFit="1" customWidth="1"/>
    <col min="5903" max="5903" width="9.5703125" style="10" bestFit="1" customWidth="1"/>
    <col min="5904" max="6144" width="9.140625" style="10"/>
    <col min="6145" max="6145" width="7" style="10" customWidth="1"/>
    <col min="6146" max="6146" width="4" style="10" customWidth="1"/>
    <col min="6147" max="6147" width="12" style="10" customWidth="1"/>
    <col min="6148" max="6148" width="13.7109375" style="10" customWidth="1"/>
    <col min="6149" max="6149" width="3.85546875" style="10" customWidth="1"/>
    <col min="6150" max="6150" width="1.85546875" style="10" customWidth="1"/>
    <col min="6151" max="6151" width="14.85546875" style="10" bestFit="1" customWidth="1"/>
    <col min="6152" max="6152" width="11.28515625" style="10" customWidth="1"/>
    <col min="6153" max="6153" width="15.140625" style="10" customWidth="1"/>
    <col min="6154" max="6154" width="13.28515625" style="10" customWidth="1"/>
    <col min="6155" max="6155" width="14" style="10" bestFit="1" customWidth="1"/>
    <col min="6156" max="6156" width="13.7109375" style="10" bestFit="1" customWidth="1"/>
    <col min="6157" max="6158" width="14.85546875" style="10" bestFit="1" customWidth="1"/>
    <col min="6159" max="6159" width="9.5703125" style="10" bestFit="1" customWidth="1"/>
    <col min="6160" max="6400" width="9.140625" style="10"/>
    <col min="6401" max="6401" width="7" style="10" customWidth="1"/>
    <col min="6402" max="6402" width="4" style="10" customWidth="1"/>
    <col min="6403" max="6403" width="12" style="10" customWidth="1"/>
    <col min="6404" max="6404" width="13.7109375" style="10" customWidth="1"/>
    <col min="6405" max="6405" width="3.85546875" style="10" customWidth="1"/>
    <col min="6406" max="6406" width="1.85546875" style="10" customWidth="1"/>
    <col min="6407" max="6407" width="14.85546875" style="10" bestFit="1" customWidth="1"/>
    <col min="6408" max="6408" width="11.28515625" style="10" customWidth="1"/>
    <col min="6409" max="6409" width="15.140625" style="10" customWidth="1"/>
    <col min="6410" max="6410" width="13.28515625" style="10" customWidth="1"/>
    <col min="6411" max="6411" width="14" style="10" bestFit="1" customWidth="1"/>
    <col min="6412" max="6412" width="13.7109375" style="10" bestFit="1" customWidth="1"/>
    <col min="6413" max="6414" width="14.85546875" style="10" bestFit="1" customWidth="1"/>
    <col min="6415" max="6415" width="9.5703125" style="10" bestFit="1" customWidth="1"/>
    <col min="6416" max="6656" width="9.140625" style="10"/>
    <col min="6657" max="6657" width="7" style="10" customWidth="1"/>
    <col min="6658" max="6658" width="4" style="10" customWidth="1"/>
    <col min="6659" max="6659" width="12" style="10" customWidth="1"/>
    <col min="6660" max="6660" width="13.7109375" style="10" customWidth="1"/>
    <col min="6661" max="6661" width="3.85546875" style="10" customWidth="1"/>
    <col min="6662" max="6662" width="1.85546875" style="10" customWidth="1"/>
    <col min="6663" max="6663" width="14.85546875" style="10" bestFit="1" customWidth="1"/>
    <col min="6664" max="6664" width="11.28515625" style="10" customWidth="1"/>
    <col min="6665" max="6665" width="15.140625" style="10" customWidth="1"/>
    <col min="6666" max="6666" width="13.28515625" style="10" customWidth="1"/>
    <col min="6667" max="6667" width="14" style="10" bestFit="1" customWidth="1"/>
    <col min="6668" max="6668" width="13.7109375" style="10" bestFit="1" customWidth="1"/>
    <col min="6669" max="6670" width="14.85546875" style="10" bestFit="1" customWidth="1"/>
    <col min="6671" max="6671" width="9.5703125" style="10" bestFit="1" customWidth="1"/>
    <col min="6672" max="6912" width="9.140625" style="10"/>
    <col min="6913" max="6913" width="7" style="10" customWidth="1"/>
    <col min="6914" max="6914" width="4" style="10" customWidth="1"/>
    <col min="6915" max="6915" width="12" style="10" customWidth="1"/>
    <col min="6916" max="6916" width="13.7109375" style="10" customWidth="1"/>
    <col min="6917" max="6917" width="3.85546875" style="10" customWidth="1"/>
    <col min="6918" max="6918" width="1.85546875" style="10" customWidth="1"/>
    <col min="6919" max="6919" width="14.85546875" style="10" bestFit="1" customWidth="1"/>
    <col min="6920" max="6920" width="11.28515625" style="10" customWidth="1"/>
    <col min="6921" max="6921" width="15.140625" style="10" customWidth="1"/>
    <col min="6922" max="6922" width="13.28515625" style="10" customWidth="1"/>
    <col min="6923" max="6923" width="14" style="10" bestFit="1" customWidth="1"/>
    <col min="6924" max="6924" width="13.7109375" style="10" bestFit="1" customWidth="1"/>
    <col min="6925" max="6926" width="14.85546875" style="10" bestFit="1" customWidth="1"/>
    <col min="6927" max="6927" width="9.5703125" style="10" bestFit="1" customWidth="1"/>
    <col min="6928" max="7168" width="9.140625" style="10"/>
    <col min="7169" max="7169" width="7" style="10" customWidth="1"/>
    <col min="7170" max="7170" width="4" style="10" customWidth="1"/>
    <col min="7171" max="7171" width="12" style="10" customWidth="1"/>
    <col min="7172" max="7172" width="13.7109375" style="10" customWidth="1"/>
    <col min="7173" max="7173" width="3.85546875" style="10" customWidth="1"/>
    <col min="7174" max="7174" width="1.85546875" style="10" customWidth="1"/>
    <col min="7175" max="7175" width="14.85546875" style="10" bestFit="1" customWidth="1"/>
    <col min="7176" max="7176" width="11.28515625" style="10" customWidth="1"/>
    <col min="7177" max="7177" width="15.140625" style="10" customWidth="1"/>
    <col min="7178" max="7178" width="13.28515625" style="10" customWidth="1"/>
    <col min="7179" max="7179" width="14" style="10" bestFit="1" customWidth="1"/>
    <col min="7180" max="7180" width="13.7109375" style="10" bestFit="1" customWidth="1"/>
    <col min="7181" max="7182" width="14.85546875" style="10" bestFit="1" customWidth="1"/>
    <col min="7183" max="7183" width="9.5703125" style="10" bestFit="1" customWidth="1"/>
    <col min="7184" max="7424" width="9.140625" style="10"/>
    <col min="7425" max="7425" width="7" style="10" customWidth="1"/>
    <col min="7426" max="7426" width="4" style="10" customWidth="1"/>
    <col min="7427" max="7427" width="12" style="10" customWidth="1"/>
    <col min="7428" max="7428" width="13.7109375" style="10" customWidth="1"/>
    <col min="7429" max="7429" width="3.85546875" style="10" customWidth="1"/>
    <col min="7430" max="7430" width="1.85546875" style="10" customWidth="1"/>
    <col min="7431" max="7431" width="14.85546875" style="10" bestFit="1" customWidth="1"/>
    <col min="7432" max="7432" width="11.28515625" style="10" customWidth="1"/>
    <col min="7433" max="7433" width="15.140625" style="10" customWidth="1"/>
    <col min="7434" max="7434" width="13.28515625" style="10" customWidth="1"/>
    <col min="7435" max="7435" width="14" style="10" bestFit="1" customWidth="1"/>
    <col min="7436" max="7436" width="13.7109375" style="10" bestFit="1" customWidth="1"/>
    <col min="7437" max="7438" width="14.85546875" style="10" bestFit="1" customWidth="1"/>
    <col min="7439" max="7439" width="9.5703125" style="10" bestFit="1" customWidth="1"/>
    <col min="7440" max="7680" width="9.140625" style="10"/>
    <col min="7681" max="7681" width="7" style="10" customWidth="1"/>
    <col min="7682" max="7682" width="4" style="10" customWidth="1"/>
    <col min="7683" max="7683" width="12" style="10" customWidth="1"/>
    <col min="7684" max="7684" width="13.7109375" style="10" customWidth="1"/>
    <col min="7685" max="7685" width="3.85546875" style="10" customWidth="1"/>
    <col min="7686" max="7686" width="1.85546875" style="10" customWidth="1"/>
    <col min="7687" max="7687" width="14.85546875" style="10" bestFit="1" customWidth="1"/>
    <col min="7688" max="7688" width="11.28515625" style="10" customWidth="1"/>
    <col min="7689" max="7689" width="15.140625" style="10" customWidth="1"/>
    <col min="7690" max="7690" width="13.28515625" style="10" customWidth="1"/>
    <col min="7691" max="7691" width="14" style="10" bestFit="1" customWidth="1"/>
    <col min="7692" max="7692" width="13.7109375" style="10" bestFit="1" customWidth="1"/>
    <col min="7693" max="7694" width="14.85546875" style="10" bestFit="1" customWidth="1"/>
    <col min="7695" max="7695" width="9.5703125" style="10" bestFit="1" customWidth="1"/>
    <col min="7696" max="7936" width="9.140625" style="10"/>
    <col min="7937" max="7937" width="7" style="10" customWidth="1"/>
    <col min="7938" max="7938" width="4" style="10" customWidth="1"/>
    <col min="7939" max="7939" width="12" style="10" customWidth="1"/>
    <col min="7940" max="7940" width="13.7109375" style="10" customWidth="1"/>
    <col min="7941" max="7941" width="3.85546875" style="10" customWidth="1"/>
    <col min="7942" max="7942" width="1.85546875" style="10" customWidth="1"/>
    <col min="7943" max="7943" width="14.85546875" style="10" bestFit="1" customWidth="1"/>
    <col min="7944" max="7944" width="11.28515625" style="10" customWidth="1"/>
    <col min="7945" max="7945" width="15.140625" style="10" customWidth="1"/>
    <col min="7946" max="7946" width="13.28515625" style="10" customWidth="1"/>
    <col min="7947" max="7947" width="14" style="10" bestFit="1" customWidth="1"/>
    <col min="7948" max="7948" width="13.7109375" style="10" bestFit="1" customWidth="1"/>
    <col min="7949" max="7950" width="14.85546875" style="10" bestFit="1" customWidth="1"/>
    <col min="7951" max="7951" width="9.5703125" style="10" bestFit="1" customWidth="1"/>
    <col min="7952" max="8192" width="9.140625" style="10"/>
    <col min="8193" max="8193" width="7" style="10" customWidth="1"/>
    <col min="8194" max="8194" width="4" style="10" customWidth="1"/>
    <col min="8195" max="8195" width="12" style="10" customWidth="1"/>
    <col min="8196" max="8196" width="13.7109375" style="10" customWidth="1"/>
    <col min="8197" max="8197" width="3.85546875" style="10" customWidth="1"/>
    <col min="8198" max="8198" width="1.85546875" style="10" customWidth="1"/>
    <col min="8199" max="8199" width="14.85546875" style="10" bestFit="1" customWidth="1"/>
    <col min="8200" max="8200" width="11.28515625" style="10" customWidth="1"/>
    <col min="8201" max="8201" width="15.140625" style="10" customWidth="1"/>
    <col min="8202" max="8202" width="13.28515625" style="10" customWidth="1"/>
    <col min="8203" max="8203" width="14" style="10" bestFit="1" customWidth="1"/>
    <col min="8204" max="8204" width="13.7109375" style="10" bestFit="1" customWidth="1"/>
    <col min="8205" max="8206" width="14.85546875" style="10" bestFit="1" customWidth="1"/>
    <col min="8207" max="8207" width="9.5703125" style="10" bestFit="1" customWidth="1"/>
    <col min="8208" max="8448" width="9.140625" style="10"/>
    <col min="8449" max="8449" width="7" style="10" customWidth="1"/>
    <col min="8450" max="8450" width="4" style="10" customWidth="1"/>
    <col min="8451" max="8451" width="12" style="10" customWidth="1"/>
    <col min="8452" max="8452" width="13.7109375" style="10" customWidth="1"/>
    <col min="8453" max="8453" width="3.85546875" style="10" customWidth="1"/>
    <col min="8454" max="8454" width="1.85546875" style="10" customWidth="1"/>
    <col min="8455" max="8455" width="14.85546875" style="10" bestFit="1" customWidth="1"/>
    <col min="8456" max="8456" width="11.28515625" style="10" customWidth="1"/>
    <col min="8457" max="8457" width="15.140625" style="10" customWidth="1"/>
    <col min="8458" max="8458" width="13.28515625" style="10" customWidth="1"/>
    <col min="8459" max="8459" width="14" style="10" bestFit="1" customWidth="1"/>
    <col min="8460" max="8460" width="13.7109375" style="10" bestFit="1" customWidth="1"/>
    <col min="8461" max="8462" width="14.85546875" style="10" bestFit="1" customWidth="1"/>
    <col min="8463" max="8463" width="9.5703125" style="10" bestFit="1" customWidth="1"/>
    <col min="8464" max="8704" width="9.140625" style="10"/>
    <col min="8705" max="8705" width="7" style="10" customWidth="1"/>
    <col min="8706" max="8706" width="4" style="10" customWidth="1"/>
    <col min="8707" max="8707" width="12" style="10" customWidth="1"/>
    <col min="8708" max="8708" width="13.7109375" style="10" customWidth="1"/>
    <col min="8709" max="8709" width="3.85546875" style="10" customWidth="1"/>
    <col min="8710" max="8710" width="1.85546875" style="10" customWidth="1"/>
    <col min="8711" max="8711" width="14.85546875" style="10" bestFit="1" customWidth="1"/>
    <col min="8712" max="8712" width="11.28515625" style="10" customWidth="1"/>
    <col min="8713" max="8713" width="15.140625" style="10" customWidth="1"/>
    <col min="8714" max="8714" width="13.28515625" style="10" customWidth="1"/>
    <col min="8715" max="8715" width="14" style="10" bestFit="1" customWidth="1"/>
    <col min="8716" max="8716" width="13.7109375" style="10" bestFit="1" customWidth="1"/>
    <col min="8717" max="8718" width="14.85546875" style="10" bestFit="1" customWidth="1"/>
    <col min="8719" max="8719" width="9.5703125" style="10" bestFit="1" customWidth="1"/>
    <col min="8720" max="8960" width="9.140625" style="10"/>
    <col min="8961" max="8961" width="7" style="10" customWidth="1"/>
    <col min="8962" max="8962" width="4" style="10" customWidth="1"/>
    <col min="8963" max="8963" width="12" style="10" customWidth="1"/>
    <col min="8964" max="8964" width="13.7109375" style="10" customWidth="1"/>
    <col min="8965" max="8965" width="3.85546875" style="10" customWidth="1"/>
    <col min="8966" max="8966" width="1.85546875" style="10" customWidth="1"/>
    <col min="8967" max="8967" width="14.85546875" style="10" bestFit="1" customWidth="1"/>
    <col min="8968" max="8968" width="11.28515625" style="10" customWidth="1"/>
    <col min="8969" max="8969" width="15.140625" style="10" customWidth="1"/>
    <col min="8970" max="8970" width="13.28515625" style="10" customWidth="1"/>
    <col min="8971" max="8971" width="14" style="10" bestFit="1" customWidth="1"/>
    <col min="8972" max="8972" width="13.7109375" style="10" bestFit="1" customWidth="1"/>
    <col min="8973" max="8974" width="14.85546875" style="10" bestFit="1" customWidth="1"/>
    <col min="8975" max="8975" width="9.5703125" style="10" bestFit="1" customWidth="1"/>
    <col min="8976" max="9216" width="9.140625" style="10"/>
    <col min="9217" max="9217" width="7" style="10" customWidth="1"/>
    <col min="9218" max="9218" width="4" style="10" customWidth="1"/>
    <col min="9219" max="9219" width="12" style="10" customWidth="1"/>
    <col min="9220" max="9220" width="13.7109375" style="10" customWidth="1"/>
    <col min="9221" max="9221" width="3.85546875" style="10" customWidth="1"/>
    <col min="9222" max="9222" width="1.85546875" style="10" customWidth="1"/>
    <col min="9223" max="9223" width="14.85546875" style="10" bestFit="1" customWidth="1"/>
    <col min="9224" max="9224" width="11.28515625" style="10" customWidth="1"/>
    <col min="9225" max="9225" width="15.140625" style="10" customWidth="1"/>
    <col min="9226" max="9226" width="13.28515625" style="10" customWidth="1"/>
    <col min="9227" max="9227" width="14" style="10" bestFit="1" customWidth="1"/>
    <col min="9228" max="9228" width="13.7109375" style="10" bestFit="1" customWidth="1"/>
    <col min="9229" max="9230" width="14.85546875" style="10" bestFit="1" customWidth="1"/>
    <col min="9231" max="9231" width="9.5703125" style="10" bestFit="1" customWidth="1"/>
    <col min="9232" max="9472" width="9.140625" style="10"/>
    <col min="9473" max="9473" width="7" style="10" customWidth="1"/>
    <col min="9474" max="9474" width="4" style="10" customWidth="1"/>
    <col min="9475" max="9475" width="12" style="10" customWidth="1"/>
    <col min="9476" max="9476" width="13.7109375" style="10" customWidth="1"/>
    <col min="9477" max="9477" width="3.85546875" style="10" customWidth="1"/>
    <col min="9478" max="9478" width="1.85546875" style="10" customWidth="1"/>
    <col min="9479" max="9479" width="14.85546875" style="10" bestFit="1" customWidth="1"/>
    <col min="9480" max="9480" width="11.28515625" style="10" customWidth="1"/>
    <col min="9481" max="9481" width="15.140625" style="10" customWidth="1"/>
    <col min="9482" max="9482" width="13.28515625" style="10" customWidth="1"/>
    <col min="9483" max="9483" width="14" style="10" bestFit="1" customWidth="1"/>
    <col min="9484" max="9484" width="13.7109375" style="10" bestFit="1" customWidth="1"/>
    <col min="9485" max="9486" width="14.85546875" style="10" bestFit="1" customWidth="1"/>
    <col min="9487" max="9487" width="9.5703125" style="10" bestFit="1" customWidth="1"/>
    <col min="9488" max="9728" width="9.140625" style="10"/>
    <col min="9729" max="9729" width="7" style="10" customWidth="1"/>
    <col min="9730" max="9730" width="4" style="10" customWidth="1"/>
    <col min="9731" max="9731" width="12" style="10" customWidth="1"/>
    <col min="9732" max="9732" width="13.7109375" style="10" customWidth="1"/>
    <col min="9733" max="9733" width="3.85546875" style="10" customWidth="1"/>
    <col min="9734" max="9734" width="1.85546875" style="10" customWidth="1"/>
    <col min="9735" max="9735" width="14.85546875" style="10" bestFit="1" customWidth="1"/>
    <col min="9736" max="9736" width="11.28515625" style="10" customWidth="1"/>
    <col min="9737" max="9737" width="15.140625" style="10" customWidth="1"/>
    <col min="9738" max="9738" width="13.28515625" style="10" customWidth="1"/>
    <col min="9739" max="9739" width="14" style="10" bestFit="1" customWidth="1"/>
    <col min="9740" max="9740" width="13.7109375" style="10" bestFit="1" customWidth="1"/>
    <col min="9741" max="9742" width="14.85546875" style="10" bestFit="1" customWidth="1"/>
    <col min="9743" max="9743" width="9.5703125" style="10" bestFit="1" customWidth="1"/>
    <col min="9744" max="9984" width="9.140625" style="10"/>
    <col min="9985" max="9985" width="7" style="10" customWidth="1"/>
    <col min="9986" max="9986" width="4" style="10" customWidth="1"/>
    <col min="9987" max="9987" width="12" style="10" customWidth="1"/>
    <col min="9988" max="9988" width="13.7109375" style="10" customWidth="1"/>
    <col min="9989" max="9989" width="3.85546875" style="10" customWidth="1"/>
    <col min="9990" max="9990" width="1.85546875" style="10" customWidth="1"/>
    <col min="9991" max="9991" width="14.85546875" style="10" bestFit="1" customWidth="1"/>
    <col min="9992" max="9992" width="11.28515625" style="10" customWidth="1"/>
    <col min="9993" max="9993" width="15.140625" style="10" customWidth="1"/>
    <col min="9994" max="9994" width="13.28515625" style="10" customWidth="1"/>
    <col min="9995" max="9995" width="14" style="10" bestFit="1" customWidth="1"/>
    <col min="9996" max="9996" width="13.7109375" style="10" bestFit="1" customWidth="1"/>
    <col min="9997" max="9998" width="14.85546875" style="10" bestFit="1" customWidth="1"/>
    <col min="9999" max="9999" width="9.5703125" style="10" bestFit="1" customWidth="1"/>
    <col min="10000" max="10240" width="9.140625" style="10"/>
    <col min="10241" max="10241" width="7" style="10" customWidth="1"/>
    <col min="10242" max="10242" width="4" style="10" customWidth="1"/>
    <col min="10243" max="10243" width="12" style="10" customWidth="1"/>
    <col min="10244" max="10244" width="13.7109375" style="10" customWidth="1"/>
    <col min="10245" max="10245" width="3.85546875" style="10" customWidth="1"/>
    <col min="10246" max="10246" width="1.85546875" style="10" customWidth="1"/>
    <col min="10247" max="10247" width="14.85546875" style="10" bestFit="1" customWidth="1"/>
    <col min="10248" max="10248" width="11.28515625" style="10" customWidth="1"/>
    <col min="10249" max="10249" width="15.140625" style="10" customWidth="1"/>
    <col min="10250" max="10250" width="13.28515625" style="10" customWidth="1"/>
    <col min="10251" max="10251" width="14" style="10" bestFit="1" customWidth="1"/>
    <col min="10252" max="10252" width="13.7109375" style="10" bestFit="1" customWidth="1"/>
    <col min="10253" max="10254" width="14.85546875" style="10" bestFit="1" customWidth="1"/>
    <col min="10255" max="10255" width="9.5703125" style="10" bestFit="1" customWidth="1"/>
    <col min="10256" max="10496" width="9.140625" style="10"/>
    <col min="10497" max="10497" width="7" style="10" customWidth="1"/>
    <col min="10498" max="10498" width="4" style="10" customWidth="1"/>
    <col min="10499" max="10499" width="12" style="10" customWidth="1"/>
    <col min="10500" max="10500" width="13.7109375" style="10" customWidth="1"/>
    <col min="10501" max="10501" width="3.85546875" style="10" customWidth="1"/>
    <col min="10502" max="10502" width="1.85546875" style="10" customWidth="1"/>
    <col min="10503" max="10503" width="14.85546875" style="10" bestFit="1" customWidth="1"/>
    <col min="10504" max="10504" width="11.28515625" style="10" customWidth="1"/>
    <col min="10505" max="10505" width="15.140625" style="10" customWidth="1"/>
    <col min="10506" max="10506" width="13.28515625" style="10" customWidth="1"/>
    <col min="10507" max="10507" width="14" style="10" bestFit="1" customWidth="1"/>
    <col min="10508" max="10508" width="13.7109375" style="10" bestFit="1" customWidth="1"/>
    <col min="10509" max="10510" width="14.85546875" style="10" bestFit="1" customWidth="1"/>
    <col min="10511" max="10511" width="9.5703125" style="10" bestFit="1" customWidth="1"/>
    <col min="10512" max="10752" width="9.140625" style="10"/>
    <col min="10753" max="10753" width="7" style="10" customWidth="1"/>
    <col min="10754" max="10754" width="4" style="10" customWidth="1"/>
    <col min="10755" max="10755" width="12" style="10" customWidth="1"/>
    <col min="10756" max="10756" width="13.7109375" style="10" customWidth="1"/>
    <col min="10757" max="10757" width="3.85546875" style="10" customWidth="1"/>
    <col min="10758" max="10758" width="1.85546875" style="10" customWidth="1"/>
    <col min="10759" max="10759" width="14.85546875" style="10" bestFit="1" customWidth="1"/>
    <col min="10760" max="10760" width="11.28515625" style="10" customWidth="1"/>
    <col min="10761" max="10761" width="15.140625" style="10" customWidth="1"/>
    <col min="10762" max="10762" width="13.28515625" style="10" customWidth="1"/>
    <col min="10763" max="10763" width="14" style="10" bestFit="1" customWidth="1"/>
    <col min="10764" max="10764" width="13.7109375" style="10" bestFit="1" customWidth="1"/>
    <col min="10765" max="10766" width="14.85546875" style="10" bestFit="1" customWidth="1"/>
    <col min="10767" max="10767" width="9.5703125" style="10" bestFit="1" customWidth="1"/>
    <col min="10768" max="11008" width="9.140625" style="10"/>
    <col min="11009" max="11009" width="7" style="10" customWidth="1"/>
    <col min="11010" max="11010" width="4" style="10" customWidth="1"/>
    <col min="11011" max="11011" width="12" style="10" customWidth="1"/>
    <col min="11012" max="11012" width="13.7109375" style="10" customWidth="1"/>
    <col min="11013" max="11013" width="3.85546875" style="10" customWidth="1"/>
    <col min="11014" max="11014" width="1.85546875" style="10" customWidth="1"/>
    <col min="11015" max="11015" width="14.85546875" style="10" bestFit="1" customWidth="1"/>
    <col min="11016" max="11016" width="11.28515625" style="10" customWidth="1"/>
    <col min="11017" max="11017" width="15.140625" style="10" customWidth="1"/>
    <col min="11018" max="11018" width="13.28515625" style="10" customWidth="1"/>
    <col min="11019" max="11019" width="14" style="10" bestFit="1" customWidth="1"/>
    <col min="11020" max="11020" width="13.7109375" style="10" bestFit="1" customWidth="1"/>
    <col min="11021" max="11022" width="14.85546875" style="10" bestFit="1" customWidth="1"/>
    <col min="11023" max="11023" width="9.5703125" style="10" bestFit="1" customWidth="1"/>
    <col min="11024" max="11264" width="9.140625" style="10"/>
    <col min="11265" max="11265" width="7" style="10" customWidth="1"/>
    <col min="11266" max="11266" width="4" style="10" customWidth="1"/>
    <col min="11267" max="11267" width="12" style="10" customWidth="1"/>
    <col min="11268" max="11268" width="13.7109375" style="10" customWidth="1"/>
    <col min="11269" max="11269" width="3.85546875" style="10" customWidth="1"/>
    <col min="11270" max="11270" width="1.85546875" style="10" customWidth="1"/>
    <col min="11271" max="11271" width="14.85546875" style="10" bestFit="1" customWidth="1"/>
    <col min="11272" max="11272" width="11.28515625" style="10" customWidth="1"/>
    <col min="11273" max="11273" width="15.140625" style="10" customWidth="1"/>
    <col min="11274" max="11274" width="13.28515625" style="10" customWidth="1"/>
    <col min="11275" max="11275" width="14" style="10" bestFit="1" customWidth="1"/>
    <col min="11276" max="11276" width="13.7109375" style="10" bestFit="1" customWidth="1"/>
    <col min="11277" max="11278" width="14.85546875" style="10" bestFit="1" customWidth="1"/>
    <col min="11279" max="11279" width="9.5703125" style="10" bestFit="1" customWidth="1"/>
    <col min="11280" max="11520" width="9.140625" style="10"/>
    <col min="11521" max="11521" width="7" style="10" customWidth="1"/>
    <col min="11522" max="11522" width="4" style="10" customWidth="1"/>
    <col min="11523" max="11523" width="12" style="10" customWidth="1"/>
    <col min="11524" max="11524" width="13.7109375" style="10" customWidth="1"/>
    <col min="11525" max="11525" width="3.85546875" style="10" customWidth="1"/>
    <col min="11526" max="11526" width="1.85546875" style="10" customWidth="1"/>
    <col min="11527" max="11527" width="14.85546875" style="10" bestFit="1" customWidth="1"/>
    <col min="11528" max="11528" width="11.28515625" style="10" customWidth="1"/>
    <col min="11529" max="11529" width="15.140625" style="10" customWidth="1"/>
    <col min="11530" max="11530" width="13.28515625" style="10" customWidth="1"/>
    <col min="11531" max="11531" width="14" style="10" bestFit="1" customWidth="1"/>
    <col min="11532" max="11532" width="13.7109375" style="10" bestFit="1" customWidth="1"/>
    <col min="11533" max="11534" width="14.85546875" style="10" bestFit="1" customWidth="1"/>
    <col min="11535" max="11535" width="9.5703125" style="10" bestFit="1" customWidth="1"/>
    <col min="11536" max="11776" width="9.140625" style="10"/>
    <col min="11777" max="11777" width="7" style="10" customWidth="1"/>
    <col min="11778" max="11778" width="4" style="10" customWidth="1"/>
    <col min="11779" max="11779" width="12" style="10" customWidth="1"/>
    <col min="11780" max="11780" width="13.7109375" style="10" customWidth="1"/>
    <col min="11781" max="11781" width="3.85546875" style="10" customWidth="1"/>
    <col min="11782" max="11782" width="1.85546875" style="10" customWidth="1"/>
    <col min="11783" max="11783" width="14.85546875" style="10" bestFit="1" customWidth="1"/>
    <col min="11784" max="11784" width="11.28515625" style="10" customWidth="1"/>
    <col min="11785" max="11785" width="15.140625" style="10" customWidth="1"/>
    <col min="11786" max="11786" width="13.28515625" style="10" customWidth="1"/>
    <col min="11787" max="11787" width="14" style="10" bestFit="1" customWidth="1"/>
    <col min="11788" max="11788" width="13.7109375" style="10" bestFit="1" customWidth="1"/>
    <col min="11789" max="11790" width="14.85546875" style="10" bestFit="1" customWidth="1"/>
    <col min="11791" max="11791" width="9.5703125" style="10" bestFit="1" customWidth="1"/>
    <col min="11792" max="12032" width="9.140625" style="10"/>
    <col min="12033" max="12033" width="7" style="10" customWidth="1"/>
    <col min="12034" max="12034" width="4" style="10" customWidth="1"/>
    <col min="12035" max="12035" width="12" style="10" customWidth="1"/>
    <col min="12036" max="12036" width="13.7109375" style="10" customWidth="1"/>
    <col min="12037" max="12037" width="3.85546875" style="10" customWidth="1"/>
    <col min="12038" max="12038" width="1.85546875" style="10" customWidth="1"/>
    <col min="12039" max="12039" width="14.85546875" style="10" bestFit="1" customWidth="1"/>
    <col min="12040" max="12040" width="11.28515625" style="10" customWidth="1"/>
    <col min="12041" max="12041" width="15.140625" style="10" customWidth="1"/>
    <col min="12042" max="12042" width="13.28515625" style="10" customWidth="1"/>
    <col min="12043" max="12043" width="14" style="10" bestFit="1" customWidth="1"/>
    <col min="12044" max="12044" width="13.7109375" style="10" bestFit="1" customWidth="1"/>
    <col min="12045" max="12046" width="14.85546875" style="10" bestFit="1" customWidth="1"/>
    <col min="12047" max="12047" width="9.5703125" style="10" bestFit="1" customWidth="1"/>
    <col min="12048" max="12288" width="9.140625" style="10"/>
    <col min="12289" max="12289" width="7" style="10" customWidth="1"/>
    <col min="12290" max="12290" width="4" style="10" customWidth="1"/>
    <col min="12291" max="12291" width="12" style="10" customWidth="1"/>
    <col min="12292" max="12292" width="13.7109375" style="10" customWidth="1"/>
    <col min="12293" max="12293" width="3.85546875" style="10" customWidth="1"/>
    <col min="12294" max="12294" width="1.85546875" style="10" customWidth="1"/>
    <col min="12295" max="12295" width="14.85546875" style="10" bestFit="1" customWidth="1"/>
    <col min="12296" max="12296" width="11.28515625" style="10" customWidth="1"/>
    <col min="12297" max="12297" width="15.140625" style="10" customWidth="1"/>
    <col min="12298" max="12298" width="13.28515625" style="10" customWidth="1"/>
    <col min="12299" max="12299" width="14" style="10" bestFit="1" customWidth="1"/>
    <col min="12300" max="12300" width="13.7109375" style="10" bestFit="1" customWidth="1"/>
    <col min="12301" max="12302" width="14.85546875" style="10" bestFit="1" customWidth="1"/>
    <col min="12303" max="12303" width="9.5703125" style="10" bestFit="1" customWidth="1"/>
    <col min="12304" max="12544" width="9.140625" style="10"/>
    <col min="12545" max="12545" width="7" style="10" customWidth="1"/>
    <col min="12546" max="12546" width="4" style="10" customWidth="1"/>
    <col min="12547" max="12547" width="12" style="10" customWidth="1"/>
    <col min="12548" max="12548" width="13.7109375" style="10" customWidth="1"/>
    <col min="12549" max="12549" width="3.85546875" style="10" customWidth="1"/>
    <col min="12550" max="12550" width="1.85546875" style="10" customWidth="1"/>
    <col min="12551" max="12551" width="14.85546875" style="10" bestFit="1" customWidth="1"/>
    <col min="12552" max="12552" width="11.28515625" style="10" customWidth="1"/>
    <col min="12553" max="12553" width="15.140625" style="10" customWidth="1"/>
    <col min="12554" max="12554" width="13.28515625" style="10" customWidth="1"/>
    <col min="12555" max="12555" width="14" style="10" bestFit="1" customWidth="1"/>
    <col min="12556" max="12556" width="13.7109375" style="10" bestFit="1" customWidth="1"/>
    <col min="12557" max="12558" width="14.85546875" style="10" bestFit="1" customWidth="1"/>
    <col min="12559" max="12559" width="9.5703125" style="10" bestFit="1" customWidth="1"/>
    <col min="12560" max="12800" width="9.140625" style="10"/>
    <col min="12801" max="12801" width="7" style="10" customWidth="1"/>
    <col min="12802" max="12802" width="4" style="10" customWidth="1"/>
    <col min="12803" max="12803" width="12" style="10" customWidth="1"/>
    <col min="12804" max="12804" width="13.7109375" style="10" customWidth="1"/>
    <col min="12805" max="12805" width="3.85546875" style="10" customWidth="1"/>
    <col min="12806" max="12806" width="1.85546875" style="10" customWidth="1"/>
    <col min="12807" max="12807" width="14.85546875" style="10" bestFit="1" customWidth="1"/>
    <col min="12808" max="12808" width="11.28515625" style="10" customWidth="1"/>
    <col min="12809" max="12809" width="15.140625" style="10" customWidth="1"/>
    <col min="12810" max="12810" width="13.28515625" style="10" customWidth="1"/>
    <col min="12811" max="12811" width="14" style="10" bestFit="1" customWidth="1"/>
    <col min="12812" max="12812" width="13.7109375" style="10" bestFit="1" customWidth="1"/>
    <col min="12813" max="12814" width="14.85546875" style="10" bestFit="1" customWidth="1"/>
    <col min="12815" max="12815" width="9.5703125" style="10" bestFit="1" customWidth="1"/>
    <col min="12816" max="13056" width="9.140625" style="10"/>
    <col min="13057" max="13057" width="7" style="10" customWidth="1"/>
    <col min="13058" max="13058" width="4" style="10" customWidth="1"/>
    <col min="13059" max="13059" width="12" style="10" customWidth="1"/>
    <col min="13060" max="13060" width="13.7109375" style="10" customWidth="1"/>
    <col min="13061" max="13061" width="3.85546875" style="10" customWidth="1"/>
    <col min="13062" max="13062" width="1.85546875" style="10" customWidth="1"/>
    <col min="13063" max="13063" width="14.85546875" style="10" bestFit="1" customWidth="1"/>
    <col min="13064" max="13064" width="11.28515625" style="10" customWidth="1"/>
    <col min="13065" max="13065" width="15.140625" style="10" customWidth="1"/>
    <col min="13066" max="13066" width="13.28515625" style="10" customWidth="1"/>
    <col min="13067" max="13067" width="14" style="10" bestFit="1" customWidth="1"/>
    <col min="13068" max="13068" width="13.7109375" style="10" bestFit="1" customWidth="1"/>
    <col min="13069" max="13070" width="14.85546875" style="10" bestFit="1" customWidth="1"/>
    <col min="13071" max="13071" width="9.5703125" style="10" bestFit="1" customWidth="1"/>
    <col min="13072" max="13312" width="9.140625" style="10"/>
    <col min="13313" max="13313" width="7" style="10" customWidth="1"/>
    <col min="13314" max="13314" width="4" style="10" customWidth="1"/>
    <col min="13315" max="13315" width="12" style="10" customWidth="1"/>
    <col min="13316" max="13316" width="13.7109375" style="10" customWidth="1"/>
    <col min="13317" max="13317" width="3.85546875" style="10" customWidth="1"/>
    <col min="13318" max="13318" width="1.85546875" style="10" customWidth="1"/>
    <col min="13319" max="13319" width="14.85546875" style="10" bestFit="1" customWidth="1"/>
    <col min="13320" max="13320" width="11.28515625" style="10" customWidth="1"/>
    <col min="13321" max="13321" width="15.140625" style="10" customWidth="1"/>
    <col min="13322" max="13322" width="13.28515625" style="10" customWidth="1"/>
    <col min="13323" max="13323" width="14" style="10" bestFit="1" customWidth="1"/>
    <col min="13324" max="13324" width="13.7109375" style="10" bestFit="1" customWidth="1"/>
    <col min="13325" max="13326" width="14.85546875" style="10" bestFit="1" customWidth="1"/>
    <col min="13327" max="13327" width="9.5703125" style="10" bestFit="1" customWidth="1"/>
    <col min="13328" max="13568" width="9.140625" style="10"/>
    <col min="13569" max="13569" width="7" style="10" customWidth="1"/>
    <col min="13570" max="13570" width="4" style="10" customWidth="1"/>
    <col min="13571" max="13571" width="12" style="10" customWidth="1"/>
    <col min="13572" max="13572" width="13.7109375" style="10" customWidth="1"/>
    <col min="13573" max="13573" width="3.85546875" style="10" customWidth="1"/>
    <col min="13574" max="13574" width="1.85546875" style="10" customWidth="1"/>
    <col min="13575" max="13575" width="14.85546875" style="10" bestFit="1" customWidth="1"/>
    <col min="13576" max="13576" width="11.28515625" style="10" customWidth="1"/>
    <col min="13577" max="13577" width="15.140625" style="10" customWidth="1"/>
    <col min="13578" max="13578" width="13.28515625" style="10" customWidth="1"/>
    <col min="13579" max="13579" width="14" style="10" bestFit="1" customWidth="1"/>
    <col min="13580" max="13580" width="13.7109375" style="10" bestFit="1" customWidth="1"/>
    <col min="13581" max="13582" width="14.85546875" style="10" bestFit="1" customWidth="1"/>
    <col min="13583" max="13583" width="9.5703125" style="10" bestFit="1" customWidth="1"/>
    <col min="13584" max="13824" width="9.140625" style="10"/>
    <col min="13825" max="13825" width="7" style="10" customWidth="1"/>
    <col min="13826" max="13826" width="4" style="10" customWidth="1"/>
    <col min="13827" max="13827" width="12" style="10" customWidth="1"/>
    <col min="13828" max="13828" width="13.7109375" style="10" customWidth="1"/>
    <col min="13829" max="13829" width="3.85546875" style="10" customWidth="1"/>
    <col min="13830" max="13830" width="1.85546875" style="10" customWidth="1"/>
    <col min="13831" max="13831" width="14.85546875" style="10" bestFit="1" customWidth="1"/>
    <col min="13832" max="13832" width="11.28515625" style="10" customWidth="1"/>
    <col min="13833" max="13833" width="15.140625" style="10" customWidth="1"/>
    <col min="13834" max="13834" width="13.28515625" style="10" customWidth="1"/>
    <col min="13835" max="13835" width="14" style="10" bestFit="1" customWidth="1"/>
    <col min="13836" max="13836" width="13.7109375" style="10" bestFit="1" customWidth="1"/>
    <col min="13837" max="13838" width="14.85546875" style="10" bestFit="1" customWidth="1"/>
    <col min="13839" max="13839" width="9.5703125" style="10" bestFit="1" customWidth="1"/>
    <col min="13840" max="14080" width="9.140625" style="10"/>
    <col min="14081" max="14081" width="7" style="10" customWidth="1"/>
    <col min="14082" max="14082" width="4" style="10" customWidth="1"/>
    <col min="14083" max="14083" width="12" style="10" customWidth="1"/>
    <col min="14084" max="14084" width="13.7109375" style="10" customWidth="1"/>
    <col min="14085" max="14085" width="3.85546875" style="10" customWidth="1"/>
    <col min="14086" max="14086" width="1.85546875" style="10" customWidth="1"/>
    <col min="14087" max="14087" width="14.85546875" style="10" bestFit="1" customWidth="1"/>
    <col min="14088" max="14088" width="11.28515625" style="10" customWidth="1"/>
    <col min="14089" max="14089" width="15.140625" style="10" customWidth="1"/>
    <col min="14090" max="14090" width="13.28515625" style="10" customWidth="1"/>
    <col min="14091" max="14091" width="14" style="10" bestFit="1" customWidth="1"/>
    <col min="14092" max="14092" width="13.7109375" style="10" bestFit="1" customWidth="1"/>
    <col min="14093" max="14094" width="14.85546875" style="10" bestFit="1" customWidth="1"/>
    <col min="14095" max="14095" width="9.5703125" style="10" bestFit="1" customWidth="1"/>
    <col min="14096" max="14336" width="9.140625" style="10"/>
    <col min="14337" max="14337" width="7" style="10" customWidth="1"/>
    <col min="14338" max="14338" width="4" style="10" customWidth="1"/>
    <col min="14339" max="14339" width="12" style="10" customWidth="1"/>
    <col min="14340" max="14340" width="13.7109375" style="10" customWidth="1"/>
    <col min="14341" max="14341" width="3.85546875" style="10" customWidth="1"/>
    <col min="14342" max="14342" width="1.85546875" style="10" customWidth="1"/>
    <col min="14343" max="14343" width="14.85546875" style="10" bestFit="1" customWidth="1"/>
    <col min="14344" max="14344" width="11.28515625" style="10" customWidth="1"/>
    <col min="14345" max="14345" width="15.140625" style="10" customWidth="1"/>
    <col min="14346" max="14346" width="13.28515625" style="10" customWidth="1"/>
    <col min="14347" max="14347" width="14" style="10" bestFit="1" customWidth="1"/>
    <col min="14348" max="14348" width="13.7109375" style="10" bestFit="1" customWidth="1"/>
    <col min="14349" max="14350" width="14.85546875" style="10" bestFit="1" customWidth="1"/>
    <col min="14351" max="14351" width="9.5703125" style="10" bestFit="1" customWidth="1"/>
    <col min="14352" max="14592" width="9.140625" style="10"/>
    <col min="14593" max="14593" width="7" style="10" customWidth="1"/>
    <col min="14594" max="14594" width="4" style="10" customWidth="1"/>
    <col min="14595" max="14595" width="12" style="10" customWidth="1"/>
    <col min="14596" max="14596" width="13.7109375" style="10" customWidth="1"/>
    <col min="14597" max="14597" width="3.85546875" style="10" customWidth="1"/>
    <col min="14598" max="14598" width="1.85546875" style="10" customWidth="1"/>
    <col min="14599" max="14599" width="14.85546875" style="10" bestFit="1" customWidth="1"/>
    <col min="14600" max="14600" width="11.28515625" style="10" customWidth="1"/>
    <col min="14601" max="14601" width="15.140625" style="10" customWidth="1"/>
    <col min="14602" max="14602" width="13.28515625" style="10" customWidth="1"/>
    <col min="14603" max="14603" width="14" style="10" bestFit="1" customWidth="1"/>
    <col min="14604" max="14604" width="13.7109375" style="10" bestFit="1" customWidth="1"/>
    <col min="14605" max="14606" width="14.85546875" style="10" bestFit="1" customWidth="1"/>
    <col min="14607" max="14607" width="9.5703125" style="10" bestFit="1" customWidth="1"/>
    <col min="14608" max="14848" width="9.140625" style="10"/>
    <col min="14849" max="14849" width="7" style="10" customWidth="1"/>
    <col min="14850" max="14850" width="4" style="10" customWidth="1"/>
    <col min="14851" max="14851" width="12" style="10" customWidth="1"/>
    <col min="14852" max="14852" width="13.7109375" style="10" customWidth="1"/>
    <col min="14853" max="14853" width="3.85546875" style="10" customWidth="1"/>
    <col min="14854" max="14854" width="1.85546875" style="10" customWidth="1"/>
    <col min="14855" max="14855" width="14.85546875" style="10" bestFit="1" customWidth="1"/>
    <col min="14856" max="14856" width="11.28515625" style="10" customWidth="1"/>
    <col min="14857" max="14857" width="15.140625" style="10" customWidth="1"/>
    <col min="14858" max="14858" width="13.28515625" style="10" customWidth="1"/>
    <col min="14859" max="14859" width="14" style="10" bestFit="1" customWidth="1"/>
    <col min="14860" max="14860" width="13.7109375" style="10" bestFit="1" customWidth="1"/>
    <col min="14861" max="14862" width="14.85546875" style="10" bestFit="1" customWidth="1"/>
    <col min="14863" max="14863" width="9.5703125" style="10" bestFit="1" customWidth="1"/>
    <col min="14864" max="15104" width="9.140625" style="10"/>
    <col min="15105" max="15105" width="7" style="10" customWidth="1"/>
    <col min="15106" max="15106" width="4" style="10" customWidth="1"/>
    <col min="15107" max="15107" width="12" style="10" customWidth="1"/>
    <col min="15108" max="15108" width="13.7109375" style="10" customWidth="1"/>
    <col min="15109" max="15109" width="3.85546875" style="10" customWidth="1"/>
    <col min="15110" max="15110" width="1.85546875" style="10" customWidth="1"/>
    <col min="15111" max="15111" width="14.85546875" style="10" bestFit="1" customWidth="1"/>
    <col min="15112" max="15112" width="11.28515625" style="10" customWidth="1"/>
    <col min="15113" max="15113" width="15.140625" style="10" customWidth="1"/>
    <col min="15114" max="15114" width="13.28515625" style="10" customWidth="1"/>
    <col min="15115" max="15115" width="14" style="10" bestFit="1" customWidth="1"/>
    <col min="15116" max="15116" width="13.7109375" style="10" bestFit="1" customWidth="1"/>
    <col min="15117" max="15118" width="14.85546875" style="10" bestFit="1" customWidth="1"/>
    <col min="15119" max="15119" width="9.5703125" style="10" bestFit="1" customWidth="1"/>
    <col min="15120" max="15360" width="9.140625" style="10"/>
    <col min="15361" max="15361" width="7" style="10" customWidth="1"/>
    <col min="15362" max="15362" width="4" style="10" customWidth="1"/>
    <col min="15363" max="15363" width="12" style="10" customWidth="1"/>
    <col min="15364" max="15364" width="13.7109375" style="10" customWidth="1"/>
    <col min="15365" max="15365" width="3.85546875" style="10" customWidth="1"/>
    <col min="15366" max="15366" width="1.85546875" style="10" customWidth="1"/>
    <col min="15367" max="15367" width="14.85546875" style="10" bestFit="1" customWidth="1"/>
    <col min="15368" max="15368" width="11.28515625" style="10" customWidth="1"/>
    <col min="15369" max="15369" width="15.140625" style="10" customWidth="1"/>
    <col min="15370" max="15370" width="13.28515625" style="10" customWidth="1"/>
    <col min="15371" max="15371" width="14" style="10" bestFit="1" customWidth="1"/>
    <col min="15372" max="15372" width="13.7109375" style="10" bestFit="1" customWidth="1"/>
    <col min="15373" max="15374" width="14.85546875" style="10" bestFit="1" customWidth="1"/>
    <col min="15375" max="15375" width="9.5703125" style="10" bestFit="1" customWidth="1"/>
    <col min="15376" max="15616" width="9.140625" style="10"/>
    <col min="15617" max="15617" width="7" style="10" customWidth="1"/>
    <col min="15618" max="15618" width="4" style="10" customWidth="1"/>
    <col min="15619" max="15619" width="12" style="10" customWidth="1"/>
    <col min="15620" max="15620" width="13.7109375" style="10" customWidth="1"/>
    <col min="15621" max="15621" width="3.85546875" style="10" customWidth="1"/>
    <col min="15622" max="15622" width="1.85546875" style="10" customWidth="1"/>
    <col min="15623" max="15623" width="14.85546875" style="10" bestFit="1" customWidth="1"/>
    <col min="15624" max="15624" width="11.28515625" style="10" customWidth="1"/>
    <col min="15625" max="15625" width="15.140625" style="10" customWidth="1"/>
    <col min="15626" max="15626" width="13.28515625" style="10" customWidth="1"/>
    <col min="15627" max="15627" width="14" style="10" bestFit="1" customWidth="1"/>
    <col min="15628" max="15628" width="13.7109375" style="10" bestFit="1" customWidth="1"/>
    <col min="15629" max="15630" width="14.85546875" style="10" bestFit="1" customWidth="1"/>
    <col min="15631" max="15631" width="9.5703125" style="10" bestFit="1" customWidth="1"/>
    <col min="15632" max="15872" width="9.140625" style="10"/>
    <col min="15873" max="15873" width="7" style="10" customWidth="1"/>
    <col min="15874" max="15874" width="4" style="10" customWidth="1"/>
    <col min="15875" max="15875" width="12" style="10" customWidth="1"/>
    <col min="15876" max="15876" width="13.7109375" style="10" customWidth="1"/>
    <col min="15877" max="15877" width="3.85546875" style="10" customWidth="1"/>
    <col min="15878" max="15878" width="1.85546875" style="10" customWidth="1"/>
    <col min="15879" max="15879" width="14.85546875" style="10" bestFit="1" customWidth="1"/>
    <col min="15880" max="15880" width="11.28515625" style="10" customWidth="1"/>
    <col min="15881" max="15881" width="15.140625" style="10" customWidth="1"/>
    <col min="15882" max="15882" width="13.28515625" style="10" customWidth="1"/>
    <col min="15883" max="15883" width="14" style="10" bestFit="1" customWidth="1"/>
    <col min="15884" max="15884" width="13.7109375" style="10" bestFit="1" customWidth="1"/>
    <col min="15885" max="15886" width="14.85546875" style="10" bestFit="1" customWidth="1"/>
    <col min="15887" max="15887" width="9.5703125" style="10" bestFit="1" customWidth="1"/>
    <col min="15888" max="16128" width="9.140625" style="10"/>
    <col min="16129" max="16129" width="7" style="10" customWidth="1"/>
    <col min="16130" max="16130" width="4" style="10" customWidth="1"/>
    <col min="16131" max="16131" width="12" style="10" customWidth="1"/>
    <col min="16132" max="16132" width="13.7109375" style="10" customWidth="1"/>
    <col min="16133" max="16133" width="3.85546875" style="10" customWidth="1"/>
    <col min="16134" max="16134" width="1.85546875" style="10" customWidth="1"/>
    <col min="16135" max="16135" width="14.85546875" style="10" bestFit="1" customWidth="1"/>
    <col min="16136" max="16136" width="11.28515625" style="10" customWidth="1"/>
    <col min="16137" max="16137" width="15.140625" style="10" customWidth="1"/>
    <col min="16138" max="16138" width="13.28515625" style="10" customWidth="1"/>
    <col min="16139" max="16139" width="14" style="10" bestFit="1" customWidth="1"/>
    <col min="16140" max="16140" width="13.7109375" style="10" bestFit="1" customWidth="1"/>
    <col min="16141" max="16142" width="14.85546875" style="10" bestFit="1" customWidth="1"/>
    <col min="16143" max="16143" width="9.5703125" style="10" bestFit="1" customWidth="1"/>
    <col min="16144" max="16384" width="9.140625" style="10"/>
  </cols>
  <sheetData>
    <row r="1" spans="1:14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63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64" t="s">
        <v>0</v>
      </c>
      <c r="N2" s="64"/>
    </row>
    <row r="3" spans="1:14" x14ac:dyDescent="0.2">
      <c r="A3" s="9"/>
      <c r="B3" s="9"/>
      <c r="C3" s="65" t="s">
        <v>195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x14ac:dyDescent="0.2">
      <c r="A4" s="75" t="s">
        <v>14</v>
      </c>
      <c r="B4" s="75"/>
      <c r="C4" s="75"/>
      <c r="D4" s="75"/>
      <c r="E4" s="75"/>
      <c r="F4" s="75"/>
      <c r="G4" s="75"/>
      <c r="H4" s="9"/>
      <c r="I4" s="9"/>
      <c r="J4" s="9"/>
      <c r="K4" s="76"/>
      <c r="L4" s="76"/>
      <c r="M4" s="83"/>
      <c r="N4" s="83"/>
    </row>
    <row r="5" spans="1:14" x14ac:dyDescent="0.2">
      <c r="A5" s="67" t="s">
        <v>15</v>
      </c>
      <c r="B5" s="67"/>
      <c r="C5" s="67"/>
      <c r="D5" s="35"/>
      <c r="E5" s="9"/>
      <c r="F5" s="9"/>
      <c r="G5" s="9"/>
      <c r="H5" s="9"/>
      <c r="I5" s="9"/>
      <c r="J5" s="9"/>
      <c r="K5" s="9"/>
      <c r="L5" s="9"/>
      <c r="M5" s="70" t="s">
        <v>285</v>
      </c>
      <c r="N5" s="70"/>
    </row>
    <row r="6" spans="1:14" x14ac:dyDescent="0.2">
      <c r="A6" s="86"/>
      <c r="B6" s="86"/>
      <c r="C6" s="86"/>
      <c r="D6" s="9"/>
      <c r="E6" s="9"/>
      <c r="F6" s="9"/>
      <c r="G6" s="9"/>
      <c r="H6" s="9"/>
      <c r="I6" s="9"/>
      <c r="J6" s="9"/>
      <c r="K6" s="9"/>
      <c r="L6" s="9"/>
      <c r="M6" s="84" t="s">
        <v>283</v>
      </c>
      <c r="N6" s="84"/>
    </row>
    <row r="7" spans="1:14" ht="51" x14ac:dyDescent="0.2">
      <c r="A7" s="23" t="s">
        <v>16</v>
      </c>
      <c r="B7" s="87" t="s">
        <v>17</v>
      </c>
      <c r="C7" s="87"/>
      <c r="D7" s="87"/>
      <c r="E7" s="87"/>
      <c r="F7" s="87"/>
      <c r="G7" s="23" t="s">
        <v>196</v>
      </c>
      <c r="H7" s="23" t="s">
        <v>197</v>
      </c>
      <c r="I7" s="23" t="s">
        <v>198</v>
      </c>
      <c r="J7" s="23" t="s">
        <v>199</v>
      </c>
      <c r="K7" s="36" t="s">
        <v>200</v>
      </c>
      <c r="L7" s="23" t="s">
        <v>201</v>
      </c>
      <c r="M7" s="23" t="s">
        <v>202</v>
      </c>
      <c r="N7" s="23" t="s">
        <v>203</v>
      </c>
    </row>
    <row r="8" spans="1:14" x14ac:dyDescent="0.2">
      <c r="A8" s="37">
        <v>1</v>
      </c>
      <c r="B8" s="82" t="s">
        <v>204</v>
      </c>
      <c r="C8" s="82"/>
      <c r="D8" s="82"/>
      <c r="E8" s="82"/>
      <c r="F8" s="82"/>
      <c r="G8" s="38">
        <v>0</v>
      </c>
      <c r="H8" s="38">
        <v>0</v>
      </c>
      <c r="I8" s="38">
        <v>0</v>
      </c>
      <c r="J8" s="38">
        <v>0</v>
      </c>
      <c r="K8" s="39">
        <v>0</v>
      </c>
      <c r="L8" s="38">
        <v>0</v>
      </c>
      <c r="M8" s="38">
        <v>0</v>
      </c>
      <c r="N8" s="40">
        <v>0</v>
      </c>
    </row>
    <row r="9" spans="1:14" x14ac:dyDescent="0.2">
      <c r="A9" s="37">
        <v>2</v>
      </c>
      <c r="B9" s="82" t="s">
        <v>205</v>
      </c>
      <c r="C9" s="82"/>
      <c r="D9" s="82"/>
      <c r="E9" s="82"/>
      <c r="F9" s="82"/>
      <c r="G9" s="38">
        <v>1481441363.28</v>
      </c>
      <c r="H9" s="38">
        <v>0</v>
      </c>
      <c r="I9" s="38">
        <v>763114860</v>
      </c>
      <c r="J9" s="38">
        <v>460721652.19</v>
      </c>
      <c r="K9" s="39">
        <v>0</v>
      </c>
      <c r="L9" s="38">
        <v>0</v>
      </c>
      <c r="M9" s="38">
        <v>1656871648.8</v>
      </c>
      <c r="N9" s="40">
        <f>+G9+I9+J9+M9</f>
        <v>4362149524.2699995</v>
      </c>
    </row>
    <row r="10" spans="1:14" x14ac:dyDescent="0.2">
      <c r="A10" s="37">
        <v>3</v>
      </c>
      <c r="B10" s="82" t="s">
        <v>206</v>
      </c>
      <c r="C10" s="82"/>
      <c r="D10" s="82"/>
      <c r="E10" s="82"/>
      <c r="F10" s="82"/>
      <c r="G10" s="38">
        <v>0</v>
      </c>
      <c r="H10" s="38">
        <v>0</v>
      </c>
      <c r="I10" s="38">
        <v>0</v>
      </c>
      <c r="J10" s="38">
        <v>0</v>
      </c>
      <c r="K10" s="39">
        <v>0</v>
      </c>
      <c r="L10" s="38">
        <v>0</v>
      </c>
      <c r="M10" s="38">
        <v>0</v>
      </c>
      <c r="N10" s="40">
        <v>0</v>
      </c>
    </row>
    <row r="11" spans="1:14" x14ac:dyDescent="0.2">
      <c r="A11" s="37">
        <v>4</v>
      </c>
      <c r="B11" s="82" t="s">
        <v>207</v>
      </c>
      <c r="C11" s="82"/>
      <c r="D11" s="82"/>
      <c r="E11" s="82"/>
      <c r="F11" s="82"/>
      <c r="G11" s="38">
        <v>0</v>
      </c>
      <c r="H11" s="38">
        <v>0</v>
      </c>
      <c r="I11" s="38">
        <v>0</v>
      </c>
      <c r="J11" s="38">
        <v>0</v>
      </c>
      <c r="K11" s="39">
        <v>0</v>
      </c>
      <c r="L11" s="38">
        <v>0</v>
      </c>
      <c r="M11" s="38">
        <v>742712581.16999996</v>
      </c>
      <c r="N11" s="40">
        <f>+G11+I11+J11+M11</f>
        <v>742712581.16999996</v>
      </c>
    </row>
    <row r="12" spans="1:14" x14ac:dyDescent="0.2">
      <c r="A12" s="37">
        <v>5</v>
      </c>
      <c r="B12" s="82" t="s">
        <v>208</v>
      </c>
      <c r="C12" s="82"/>
      <c r="D12" s="82"/>
      <c r="E12" s="82"/>
      <c r="F12" s="82"/>
      <c r="G12" s="38">
        <v>0</v>
      </c>
      <c r="H12" s="38">
        <v>0</v>
      </c>
      <c r="I12" s="38">
        <v>0</v>
      </c>
      <c r="J12" s="38">
        <v>0</v>
      </c>
      <c r="K12" s="39">
        <v>0</v>
      </c>
      <c r="L12" s="38">
        <v>0</v>
      </c>
      <c r="M12" s="38">
        <v>0</v>
      </c>
      <c r="N12" s="40">
        <v>0</v>
      </c>
    </row>
    <row r="13" spans="1:14" x14ac:dyDescent="0.2">
      <c r="A13" s="37">
        <v>6</v>
      </c>
      <c r="B13" s="82" t="s">
        <v>209</v>
      </c>
      <c r="C13" s="82"/>
      <c r="D13" s="82"/>
      <c r="E13" s="82"/>
      <c r="F13" s="82"/>
      <c r="G13" s="38">
        <v>0</v>
      </c>
      <c r="H13" s="38">
        <v>0</v>
      </c>
      <c r="I13" s="38">
        <v>0</v>
      </c>
      <c r="J13" s="38">
        <v>0</v>
      </c>
      <c r="K13" s="39">
        <v>0</v>
      </c>
      <c r="L13" s="38">
        <v>0</v>
      </c>
      <c r="M13" s="38">
        <v>120582434</v>
      </c>
      <c r="N13" s="40">
        <f>+G13+I13+J13+M13</f>
        <v>120582434</v>
      </c>
    </row>
    <row r="14" spans="1:14" x14ac:dyDescent="0.2">
      <c r="A14" s="37">
        <v>7</v>
      </c>
      <c r="B14" s="82" t="s">
        <v>210</v>
      </c>
      <c r="C14" s="82"/>
      <c r="D14" s="82"/>
      <c r="E14" s="82"/>
      <c r="F14" s="82"/>
      <c r="G14" s="38">
        <v>0</v>
      </c>
      <c r="H14" s="38">
        <v>0</v>
      </c>
      <c r="I14" s="38">
        <v>0</v>
      </c>
      <c r="J14" s="38">
        <v>127821323.73999999</v>
      </c>
      <c r="K14" s="39">
        <v>0</v>
      </c>
      <c r="L14" s="38">
        <v>0</v>
      </c>
      <c r="M14" s="38">
        <v>0</v>
      </c>
      <c r="N14" s="40">
        <v>0</v>
      </c>
    </row>
    <row r="15" spans="1:14" x14ac:dyDescent="0.2">
      <c r="A15" s="37">
        <v>8</v>
      </c>
      <c r="B15" s="82" t="s">
        <v>288</v>
      </c>
      <c r="C15" s="82"/>
      <c r="D15" s="82"/>
      <c r="E15" s="82"/>
      <c r="F15" s="82"/>
      <c r="G15" s="38">
        <f>+G9</f>
        <v>1481441363.28</v>
      </c>
      <c r="H15" s="38">
        <v>0</v>
      </c>
      <c r="I15" s="38">
        <f>+I9</f>
        <v>763114860</v>
      </c>
      <c r="J15" s="38">
        <f>+J9+J14</f>
        <v>588542975.92999995</v>
      </c>
      <c r="K15" s="39">
        <v>0</v>
      </c>
      <c r="L15" s="38">
        <v>0</v>
      </c>
      <c r="M15" s="38">
        <f>+M9+M11-M13</f>
        <v>2279001795.9699998</v>
      </c>
      <c r="N15" s="40">
        <f>+G15+I15+J15+M15</f>
        <v>5112100995.1799994</v>
      </c>
    </row>
    <row r="16" spans="1:14" x14ac:dyDescent="0.2">
      <c r="A16" s="37">
        <v>9</v>
      </c>
      <c r="B16" s="82" t="s">
        <v>204</v>
      </c>
      <c r="C16" s="82"/>
      <c r="D16" s="82"/>
      <c r="E16" s="82"/>
      <c r="F16" s="82"/>
      <c r="G16" s="38">
        <v>0</v>
      </c>
      <c r="H16" s="38">
        <v>0</v>
      </c>
      <c r="I16" s="38">
        <v>0</v>
      </c>
      <c r="J16" s="38">
        <v>0</v>
      </c>
      <c r="K16" s="39">
        <v>0</v>
      </c>
      <c r="L16" s="38">
        <v>0</v>
      </c>
      <c r="M16" s="38">
        <v>0</v>
      </c>
      <c r="N16" s="40">
        <v>0</v>
      </c>
    </row>
    <row r="17" spans="1:15" x14ac:dyDescent="0.2">
      <c r="A17" s="37">
        <v>10</v>
      </c>
      <c r="B17" s="82" t="s">
        <v>205</v>
      </c>
      <c r="C17" s="82"/>
      <c r="D17" s="82"/>
      <c r="E17" s="82"/>
      <c r="F17" s="82"/>
      <c r="G17" s="38">
        <f>+G15</f>
        <v>1481441363.28</v>
      </c>
      <c r="H17" s="38">
        <v>0</v>
      </c>
      <c r="I17" s="38">
        <f>++I15</f>
        <v>763114860</v>
      </c>
      <c r="J17" s="38">
        <f>+J15</f>
        <v>588542975.92999995</v>
      </c>
      <c r="K17" s="39">
        <v>0</v>
      </c>
      <c r="L17" s="38">
        <v>0</v>
      </c>
      <c r="M17" s="38">
        <f>+M15</f>
        <v>2279001795.9699998</v>
      </c>
      <c r="N17" s="40">
        <f>+G17+I17+J17+M17</f>
        <v>5112100995.1799994</v>
      </c>
    </row>
    <row r="18" spans="1:15" x14ac:dyDescent="0.2">
      <c r="A18" s="37">
        <v>11</v>
      </c>
      <c r="B18" s="82" t="s">
        <v>206</v>
      </c>
      <c r="C18" s="82"/>
      <c r="D18" s="82"/>
      <c r="E18" s="82"/>
      <c r="F18" s="82"/>
      <c r="G18" s="38">
        <v>0</v>
      </c>
      <c r="H18" s="38">
        <v>0</v>
      </c>
      <c r="I18" s="38">
        <v>0</v>
      </c>
      <c r="J18" s="38">
        <v>0</v>
      </c>
      <c r="K18" s="39">
        <v>0</v>
      </c>
      <c r="L18" s="38">
        <v>0</v>
      </c>
      <c r="M18" s="38">
        <v>0</v>
      </c>
      <c r="N18" s="40">
        <v>0</v>
      </c>
    </row>
    <row r="19" spans="1:15" x14ac:dyDescent="0.2">
      <c r="A19" s="37">
        <v>12</v>
      </c>
      <c r="B19" s="82" t="s">
        <v>207</v>
      </c>
      <c r="C19" s="82"/>
      <c r="D19" s="82"/>
      <c r="E19" s="82"/>
      <c r="F19" s="82"/>
      <c r="G19" s="38">
        <v>0</v>
      </c>
      <c r="H19" s="38">
        <v>0</v>
      </c>
      <c r="I19" s="38">
        <v>0</v>
      </c>
      <c r="J19" s="38">
        <v>0</v>
      </c>
      <c r="K19" s="39">
        <v>0</v>
      </c>
      <c r="L19" s="38">
        <v>0</v>
      </c>
      <c r="M19" s="38">
        <f>+ОДТ!D30</f>
        <v>174008576.40999979</v>
      </c>
      <c r="N19" s="40">
        <f>+G19+I19+J19+M19</f>
        <v>174008576.40999979</v>
      </c>
    </row>
    <row r="20" spans="1:15" x14ac:dyDescent="0.2">
      <c r="A20" s="37">
        <v>13</v>
      </c>
      <c r="B20" s="82" t="s">
        <v>208</v>
      </c>
      <c r="C20" s="82"/>
      <c r="D20" s="82"/>
      <c r="E20" s="82"/>
      <c r="F20" s="82"/>
      <c r="G20" s="38">
        <v>0</v>
      </c>
      <c r="H20" s="38">
        <v>0</v>
      </c>
      <c r="I20" s="38">
        <v>0</v>
      </c>
      <c r="J20" s="38">
        <v>0</v>
      </c>
      <c r="K20" s="39">
        <v>0</v>
      </c>
      <c r="L20" s="38">
        <v>0</v>
      </c>
      <c r="M20" s="38">
        <v>0</v>
      </c>
      <c r="N20" s="40">
        <v>0</v>
      </c>
    </row>
    <row r="21" spans="1:15" x14ac:dyDescent="0.2">
      <c r="A21" s="37">
        <v>14</v>
      </c>
      <c r="B21" s="82" t="s">
        <v>209</v>
      </c>
      <c r="C21" s="82"/>
      <c r="D21" s="82"/>
      <c r="E21" s="82"/>
      <c r="F21" s="82"/>
      <c r="G21" s="38">
        <v>0</v>
      </c>
      <c r="H21" s="38">
        <v>0</v>
      </c>
      <c r="I21" s="38">
        <v>0</v>
      </c>
      <c r="J21" s="38">
        <v>0</v>
      </c>
      <c r="K21" s="39">
        <v>0</v>
      </c>
      <c r="L21" s="38">
        <v>0</v>
      </c>
      <c r="M21" s="38">
        <v>137808496</v>
      </c>
      <c r="N21" s="40">
        <f>+G21+I21+J21+M21</f>
        <v>137808496</v>
      </c>
      <c r="O21" s="17"/>
    </row>
    <row r="22" spans="1:15" x14ac:dyDescent="0.2">
      <c r="A22" s="37">
        <v>15</v>
      </c>
      <c r="B22" s="82" t="s">
        <v>210</v>
      </c>
      <c r="C22" s="82"/>
      <c r="D22" s="82"/>
      <c r="E22" s="82"/>
      <c r="F22" s="82"/>
      <c r="G22" s="38">
        <v>0</v>
      </c>
      <c r="H22" s="38">
        <v>0</v>
      </c>
      <c r="I22" s="38">
        <v>0</v>
      </c>
      <c r="J22" s="38">
        <v>0</v>
      </c>
      <c r="K22" s="39">
        <v>0</v>
      </c>
      <c r="L22" s="38">
        <v>0</v>
      </c>
      <c r="M22" s="38">
        <v>0</v>
      </c>
      <c r="N22" s="40">
        <v>0</v>
      </c>
    </row>
    <row r="23" spans="1:15" x14ac:dyDescent="0.2">
      <c r="A23" s="23">
        <v>16</v>
      </c>
      <c r="B23" s="85" t="s">
        <v>287</v>
      </c>
      <c r="C23" s="85"/>
      <c r="D23" s="85"/>
      <c r="E23" s="85"/>
      <c r="F23" s="85"/>
      <c r="G23" s="40">
        <f>+G17+G19-G21</f>
        <v>1481441363.28</v>
      </c>
      <c r="H23" s="40">
        <v>0</v>
      </c>
      <c r="I23" s="40">
        <f>+I17+I19-I21</f>
        <v>763114860</v>
      </c>
      <c r="J23" s="40">
        <f>+J17+J19-J21</f>
        <v>588542975.92999995</v>
      </c>
      <c r="K23" s="41">
        <v>0</v>
      </c>
      <c r="L23" s="40">
        <v>0</v>
      </c>
      <c r="M23" s="40">
        <f>+M17+M19-M21</f>
        <v>2315201876.3799996</v>
      </c>
      <c r="N23" s="40">
        <f>+G23+I23+J23+M23</f>
        <v>5148301075.5899992</v>
      </c>
    </row>
    <row r="24" spans="1:15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  <row r="25" spans="1:1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42"/>
      <c r="N25" s="9"/>
    </row>
    <row r="26" spans="1:15" x14ac:dyDescent="0.2">
      <c r="A26" s="86" t="s">
        <v>282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1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58"/>
    </row>
    <row r="28" spans="1:15" x14ac:dyDescent="0.2">
      <c r="A28" s="86" t="s">
        <v>211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</row>
    <row r="29" spans="1:1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</sheetData>
  <mergeCells count="29">
    <mergeCell ref="B16:F16"/>
    <mergeCell ref="A6:C6"/>
    <mergeCell ref="B7:F7"/>
    <mergeCell ref="B8:F8"/>
    <mergeCell ref="B9:F9"/>
    <mergeCell ref="B23:F23"/>
    <mergeCell ref="A24:N24"/>
    <mergeCell ref="A26:N26"/>
    <mergeCell ref="A28:N28"/>
    <mergeCell ref="B17:F17"/>
    <mergeCell ref="B18:F18"/>
    <mergeCell ref="B19:F19"/>
    <mergeCell ref="B20:F20"/>
    <mergeCell ref="B21:F21"/>
    <mergeCell ref="B22:F22"/>
    <mergeCell ref="B15:F15"/>
    <mergeCell ref="A5:C5"/>
    <mergeCell ref="M2:N2"/>
    <mergeCell ref="C3:N3"/>
    <mergeCell ref="A4:G4"/>
    <mergeCell ref="K4:L4"/>
    <mergeCell ref="M4:N4"/>
    <mergeCell ref="M5:N5"/>
    <mergeCell ref="B10:F10"/>
    <mergeCell ref="B11:F11"/>
    <mergeCell ref="B12:F12"/>
    <mergeCell ref="B13:F13"/>
    <mergeCell ref="B14:F14"/>
    <mergeCell ref="M6:N6"/>
  </mergeCells>
  <pageMargins left="0.25" right="0.25" top="0.75" bottom="0.75" header="0.3" footer="0.3"/>
  <pageSetup paperSize="9" scale="9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H63"/>
  <sheetViews>
    <sheetView tabSelected="1" topLeftCell="A11" workbookViewId="0">
      <selection activeCell="D7" sqref="D7:E7"/>
    </sheetView>
  </sheetViews>
  <sheetFormatPr defaultRowHeight="12.75" x14ac:dyDescent="0.2"/>
  <cols>
    <col min="1" max="1" width="0.28515625" style="10" customWidth="1"/>
    <col min="2" max="2" width="8" style="10" customWidth="1"/>
    <col min="3" max="3" width="56.28515625" style="10" bestFit="1" customWidth="1"/>
    <col min="4" max="5" width="22.7109375" style="10" customWidth="1"/>
    <col min="6" max="6" width="15.85546875" style="10" bestFit="1" customWidth="1"/>
    <col min="7" max="7" width="12.28515625" style="10" bestFit="1" customWidth="1"/>
    <col min="8" max="8" width="10.85546875" style="10" bestFit="1" customWidth="1"/>
    <col min="9" max="256" width="9.140625" style="10"/>
    <col min="257" max="257" width="0.28515625" style="10" customWidth="1"/>
    <col min="258" max="258" width="8" style="10" customWidth="1"/>
    <col min="259" max="259" width="56.28515625" style="10" bestFit="1" customWidth="1"/>
    <col min="260" max="260" width="15.42578125" style="10" bestFit="1" customWidth="1"/>
    <col min="261" max="262" width="15.85546875" style="10" bestFit="1" customWidth="1"/>
    <col min="263" max="263" width="12.28515625" style="10" bestFit="1" customWidth="1"/>
    <col min="264" max="264" width="10.85546875" style="10" bestFit="1" customWidth="1"/>
    <col min="265" max="512" width="9.140625" style="10"/>
    <col min="513" max="513" width="0.28515625" style="10" customWidth="1"/>
    <col min="514" max="514" width="8" style="10" customWidth="1"/>
    <col min="515" max="515" width="56.28515625" style="10" bestFit="1" customWidth="1"/>
    <col min="516" max="516" width="15.42578125" style="10" bestFit="1" customWidth="1"/>
    <col min="517" max="518" width="15.85546875" style="10" bestFit="1" customWidth="1"/>
    <col min="519" max="519" width="12.28515625" style="10" bestFit="1" customWidth="1"/>
    <col min="520" max="520" width="10.85546875" style="10" bestFit="1" customWidth="1"/>
    <col min="521" max="768" width="9.140625" style="10"/>
    <col min="769" max="769" width="0.28515625" style="10" customWidth="1"/>
    <col min="770" max="770" width="8" style="10" customWidth="1"/>
    <col min="771" max="771" width="56.28515625" style="10" bestFit="1" customWidth="1"/>
    <col min="772" max="772" width="15.42578125" style="10" bestFit="1" customWidth="1"/>
    <col min="773" max="774" width="15.85546875" style="10" bestFit="1" customWidth="1"/>
    <col min="775" max="775" width="12.28515625" style="10" bestFit="1" customWidth="1"/>
    <col min="776" max="776" width="10.85546875" style="10" bestFit="1" customWidth="1"/>
    <col min="777" max="1024" width="9.140625" style="10"/>
    <col min="1025" max="1025" width="0.28515625" style="10" customWidth="1"/>
    <col min="1026" max="1026" width="8" style="10" customWidth="1"/>
    <col min="1027" max="1027" width="56.28515625" style="10" bestFit="1" customWidth="1"/>
    <col min="1028" max="1028" width="15.42578125" style="10" bestFit="1" customWidth="1"/>
    <col min="1029" max="1030" width="15.85546875" style="10" bestFit="1" customWidth="1"/>
    <col min="1031" max="1031" width="12.28515625" style="10" bestFit="1" customWidth="1"/>
    <col min="1032" max="1032" width="10.85546875" style="10" bestFit="1" customWidth="1"/>
    <col min="1033" max="1280" width="9.140625" style="10"/>
    <col min="1281" max="1281" width="0.28515625" style="10" customWidth="1"/>
    <col min="1282" max="1282" width="8" style="10" customWidth="1"/>
    <col min="1283" max="1283" width="56.28515625" style="10" bestFit="1" customWidth="1"/>
    <col min="1284" max="1284" width="15.42578125" style="10" bestFit="1" customWidth="1"/>
    <col min="1285" max="1286" width="15.85546875" style="10" bestFit="1" customWidth="1"/>
    <col min="1287" max="1287" width="12.28515625" style="10" bestFit="1" customWidth="1"/>
    <col min="1288" max="1288" width="10.85546875" style="10" bestFit="1" customWidth="1"/>
    <col min="1289" max="1536" width="9.140625" style="10"/>
    <col min="1537" max="1537" width="0.28515625" style="10" customWidth="1"/>
    <col min="1538" max="1538" width="8" style="10" customWidth="1"/>
    <col min="1539" max="1539" width="56.28515625" style="10" bestFit="1" customWidth="1"/>
    <col min="1540" max="1540" width="15.42578125" style="10" bestFit="1" customWidth="1"/>
    <col min="1541" max="1542" width="15.85546875" style="10" bestFit="1" customWidth="1"/>
    <col min="1543" max="1543" width="12.28515625" style="10" bestFit="1" customWidth="1"/>
    <col min="1544" max="1544" width="10.85546875" style="10" bestFit="1" customWidth="1"/>
    <col min="1545" max="1792" width="9.140625" style="10"/>
    <col min="1793" max="1793" width="0.28515625" style="10" customWidth="1"/>
    <col min="1794" max="1794" width="8" style="10" customWidth="1"/>
    <col min="1795" max="1795" width="56.28515625" style="10" bestFit="1" customWidth="1"/>
    <col min="1796" max="1796" width="15.42578125" style="10" bestFit="1" customWidth="1"/>
    <col min="1797" max="1798" width="15.85546875" style="10" bestFit="1" customWidth="1"/>
    <col min="1799" max="1799" width="12.28515625" style="10" bestFit="1" customWidth="1"/>
    <col min="1800" max="1800" width="10.85546875" style="10" bestFit="1" customWidth="1"/>
    <col min="1801" max="2048" width="9.140625" style="10"/>
    <col min="2049" max="2049" width="0.28515625" style="10" customWidth="1"/>
    <col min="2050" max="2050" width="8" style="10" customWidth="1"/>
    <col min="2051" max="2051" width="56.28515625" style="10" bestFit="1" customWidth="1"/>
    <col min="2052" max="2052" width="15.42578125" style="10" bestFit="1" customWidth="1"/>
    <col min="2053" max="2054" width="15.85546875" style="10" bestFit="1" customWidth="1"/>
    <col min="2055" max="2055" width="12.28515625" style="10" bestFit="1" customWidth="1"/>
    <col min="2056" max="2056" width="10.85546875" style="10" bestFit="1" customWidth="1"/>
    <col min="2057" max="2304" width="9.140625" style="10"/>
    <col min="2305" max="2305" width="0.28515625" style="10" customWidth="1"/>
    <col min="2306" max="2306" width="8" style="10" customWidth="1"/>
    <col min="2307" max="2307" width="56.28515625" style="10" bestFit="1" customWidth="1"/>
    <col min="2308" max="2308" width="15.42578125" style="10" bestFit="1" customWidth="1"/>
    <col min="2309" max="2310" width="15.85546875" style="10" bestFit="1" customWidth="1"/>
    <col min="2311" max="2311" width="12.28515625" style="10" bestFit="1" customWidth="1"/>
    <col min="2312" max="2312" width="10.85546875" style="10" bestFit="1" customWidth="1"/>
    <col min="2313" max="2560" width="9.140625" style="10"/>
    <col min="2561" max="2561" width="0.28515625" style="10" customWidth="1"/>
    <col min="2562" max="2562" width="8" style="10" customWidth="1"/>
    <col min="2563" max="2563" width="56.28515625" style="10" bestFit="1" customWidth="1"/>
    <col min="2564" max="2564" width="15.42578125" style="10" bestFit="1" customWidth="1"/>
    <col min="2565" max="2566" width="15.85546875" style="10" bestFit="1" customWidth="1"/>
    <col min="2567" max="2567" width="12.28515625" style="10" bestFit="1" customWidth="1"/>
    <col min="2568" max="2568" width="10.85546875" style="10" bestFit="1" customWidth="1"/>
    <col min="2569" max="2816" width="9.140625" style="10"/>
    <col min="2817" max="2817" width="0.28515625" style="10" customWidth="1"/>
    <col min="2818" max="2818" width="8" style="10" customWidth="1"/>
    <col min="2819" max="2819" width="56.28515625" style="10" bestFit="1" customWidth="1"/>
    <col min="2820" max="2820" width="15.42578125" style="10" bestFit="1" customWidth="1"/>
    <col min="2821" max="2822" width="15.85546875" style="10" bestFit="1" customWidth="1"/>
    <col min="2823" max="2823" width="12.28515625" style="10" bestFit="1" customWidth="1"/>
    <col min="2824" max="2824" width="10.85546875" style="10" bestFit="1" customWidth="1"/>
    <col min="2825" max="3072" width="9.140625" style="10"/>
    <col min="3073" max="3073" width="0.28515625" style="10" customWidth="1"/>
    <col min="3074" max="3074" width="8" style="10" customWidth="1"/>
    <col min="3075" max="3075" width="56.28515625" style="10" bestFit="1" customWidth="1"/>
    <col min="3076" max="3076" width="15.42578125" style="10" bestFit="1" customWidth="1"/>
    <col min="3077" max="3078" width="15.85546875" style="10" bestFit="1" customWidth="1"/>
    <col min="3079" max="3079" width="12.28515625" style="10" bestFit="1" customWidth="1"/>
    <col min="3080" max="3080" width="10.85546875" style="10" bestFit="1" customWidth="1"/>
    <col min="3081" max="3328" width="9.140625" style="10"/>
    <col min="3329" max="3329" width="0.28515625" style="10" customWidth="1"/>
    <col min="3330" max="3330" width="8" style="10" customWidth="1"/>
    <col min="3331" max="3331" width="56.28515625" style="10" bestFit="1" customWidth="1"/>
    <col min="3332" max="3332" width="15.42578125" style="10" bestFit="1" customWidth="1"/>
    <col min="3333" max="3334" width="15.85546875" style="10" bestFit="1" customWidth="1"/>
    <col min="3335" max="3335" width="12.28515625" style="10" bestFit="1" customWidth="1"/>
    <col min="3336" max="3336" width="10.85546875" style="10" bestFit="1" customWidth="1"/>
    <col min="3337" max="3584" width="9.140625" style="10"/>
    <col min="3585" max="3585" width="0.28515625" style="10" customWidth="1"/>
    <col min="3586" max="3586" width="8" style="10" customWidth="1"/>
    <col min="3587" max="3587" width="56.28515625" style="10" bestFit="1" customWidth="1"/>
    <col min="3588" max="3588" width="15.42578125" style="10" bestFit="1" customWidth="1"/>
    <col min="3589" max="3590" width="15.85546875" style="10" bestFit="1" customWidth="1"/>
    <col min="3591" max="3591" width="12.28515625" style="10" bestFit="1" customWidth="1"/>
    <col min="3592" max="3592" width="10.85546875" style="10" bestFit="1" customWidth="1"/>
    <col min="3593" max="3840" width="9.140625" style="10"/>
    <col min="3841" max="3841" width="0.28515625" style="10" customWidth="1"/>
    <col min="3842" max="3842" width="8" style="10" customWidth="1"/>
    <col min="3843" max="3843" width="56.28515625" style="10" bestFit="1" customWidth="1"/>
    <col min="3844" max="3844" width="15.42578125" style="10" bestFit="1" customWidth="1"/>
    <col min="3845" max="3846" width="15.85546875" style="10" bestFit="1" customWidth="1"/>
    <col min="3847" max="3847" width="12.28515625" style="10" bestFit="1" customWidth="1"/>
    <col min="3848" max="3848" width="10.85546875" style="10" bestFit="1" customWidth="1"/>
    <col min="3849" max="4096" width="9.140625" style="10"/>
    <col min="4097" max="4097" width="0.28515625" style="10" customWidth="1"/>
    <col min="4098" max="4098" width="8" style="10" customWidth="1"/>
    <col min="4099" max="4099" width="56.28515625" style="10" bestFit="1" customWidth="1"/>
    <col min="4100" max="4100" width="15.42578125" style="10" bestFit="1" customWidth="1"/>
    <col min="4101" max="4102" width="15.85546875" style="10" bestFit="1" customWidth="1"/>
    <col min="4103" max="4103" width="12.28515625" style="10" bestFit="1" customWidth="1"/>
    <col min="4104" max="4104" width="10.85546875" style="10" bestFit="1" customWidth="1"/>
    <col min="4105" max="4352" width="9.140625" style="10"/>
    <col min="4353" max="4353" width="0.28515625" style="10" customWidth="1"/>
    <col min="4354" max="4354" width="8" style="10" customWidth="1"/>
    <col min="4355" max="4355" width="56.28515625" style="10" bestFit="1" customWidth="1"/>
    <col min="4356" max="4356" width="15.42578125" style="10" bestFit="1" customWidth="1"/>
    <col min="4357" max="4358" width="15.85546875" style="10" bestFit="1" customWidth="1"/>
    <col min="4359" max="4359" width="12.28515625" style="10" bestFit="1" customWidth="1"/>
    <col min="4360" max="4360" width="10.85546875" style="10" bestFit="1" customWidth="1"/>
    <col min="4361" max="4608" width="9.140625" style="10"/>
    <col min="4609" max="4609" width="0.28515625" style="10" customWidth="1"/>
    <col min="4610" max="4610" width="8" style="10" customWidth="1"/>
    <col min="4611" max="4611" width="56.28515625" style="10" bestFit="1" customWidth="1"/>
    <col min="4612" max="4612" width="15.42578125" style="10" bestFit="1" customWidth="1"/>
    <col min="4613" max="4614" width="15.85546875" style="10" bestFit="1" customWidth="1"/>
    <col min="4615" max="4615" width="12.28515625" style="10" bestFit="1" customWidth="1"/>
    <col min="4616" max="4616" width="10.85546875" style="10" bestFit="1" customWidth="1"/>
    <col min="4617" max="4864" width="9.140625" style="10"/>
    <col min="4865" max="4865" width="0.28515625" style="10" customWidth="1"/>
    <col min="4866" max="4866" width="8" style="10" customWidth="1"/>
    <col min="4867" max="4867" width="56.28515625" style="10" bestFit="1" customWidth="1"/>
    <col min="4868" max="4868" width="15.42578125" style="10" bestFit="1" customWidth="1"/>
    <col min="4869" max="4870" width="15.85546875" style="10" bestFit="1" customWidth="1"/>
    <col min="4871" max="4871" width="12.28515625" style="10" bestFit="1" customWidth="1"/>
    <col min="4872" max="4872" width="10.85546875" style="10" bestFit="1" customWidth="1"/>
    <col min="4873" max="5120" width="9.140625" style="10"/>
    <col min="5121" max="5121" width="0.28515625" style="10" customWidth="1"/>
    <col min="5122" max="5122" width="8" style="10" customWidth="1"/>
    <col min="5123" max="5123" width="56.28515625" style="10" bestFit="1" customWidth="1"/>
    <col min="5124" max="5124" width="15.42578125" style="10" bestFit="1" customWidth="1"/>
    <col min="5125" max="5126" width="15.85546875" style="10" bestFit="1" customWidth="1"/>
    <col min="5127" max="5127" width="12.28515625" style="10" bestFit="1" customWidth="1"/>
    <col min="5128" max="5128" width="10.85546875" style="10" bestFit="1" customWidth="1"/>
    <col min="5129" max="5376" width="9.140625" style="10"/>
    <col min="5377" max="5377" width="0.28515625" style="10" customWidth="1"/>
    <col min="5378" max="5378" width="8" style="10" customWidth="1"/>
    <col min="5379" max="5379" width="56.28515625" style="10" bestFit="1" customWidth="1"/>
    <col min="5380" max="5380" width="15.42578125" style="10" bestFit="1" customWidth="1"/>
    <col min="5381" max="5382" width="15.85546875" style="10" bestFit="1" customWidth="1"/>
    <col min="5383" max="5383" width="12.28515625" style="10" bestFit="1" customWidth="1"/>
    <col min="5384" max="5384" width="10.85546875" style="10" bestFit="1" customWidth="1"/>
    <col min="5385" max="5632" width="9.140625" style="10"/>
    <col min="5633" max="5633" width="0.28515625" style="10" customWidth="1"/>
    <col min="5634" max="5634" width="8" style="10" customWidth="1"/>
    <col min="5635" max="5635" width="56.28515625" style="10" bestFit="1" customWidth="1"/>
    <col min="5636" max="5636" width="15.42578125" style="10" bestFit="1" customWidth="1"/>
    <col min="5637" max="5638" width="15.85546875" style="10" bestFit="1" customWidth="1"/>
    <col min="5639" max="5639" width="12.28515625" style="10" bestFit="1" customWidth="1"/>
    <col min="5640" max="5640" width="10.85546875" style="10" bestFit="1" customWidth="1"/>
    <col min="5641" max="5888" width="9.140625" style="10"/>
    <col min="5889" max="5889" width="0.28515625" style="10" customWidth="1"/>
    <col min="5890" max="5890" width="8" style="10" customWidth="1"/>
    <col min="5891" max="5891" width="56.28515625" style="10" bestFit="1" customWidth="1"/>
    <col min="5892" max="5892" width="15.42578125" style="10" bestFit="1" customWidth="1"/>
    <col min="5893" max="5894" width="15.85546875" style="10" bestFit="1" customWidth="1"/>
    <col min="5895" max="5895" width="12.28515625" style="10" bestFit="1" customWidth="1"/>
    <col min="5896" max="5896" width="10.85546875" style="10" bestFit="1" customWidth="1"/>
    <col min="5897" max="6144" width="9.140625" style="10"/>
    <col min="6145" max="6145" width="0.28515625" style="10" customWidth="1"/>
    <col min="6146" max="6146" width="8" style="10" customWidth="1"/>
    <col min="6147" max="6147" width="56.28515625" style="10" bestFit="1" customWidth="1"/>
    <col min="6148" max="6148" width="15.42578125" style="10" bestFit="1" customWidth="1"/>
    <col min="6149" max="6150" width="15.85546875" style="10" bestFit="1" customWidth="1"/>
    <col min="6151" max="6151" width="12.28515625" style="10" bestFit="1" customWidth="1"/>
    <col min="6152" max="6152" width="10.85546875" style="10" bestFit="1" customWidth="1"/>
    <col min="6153" max="6400" width="9.140625" style="10"/>
    <col min="6401" max="6401" width="0.28515625" style="10" customWidth="1"/>
    <col min="6402" max="6402" width="8" style="10" customWidth="1"/>
    <col min="6403" max="6403" width="56.28515625" style="10" bestFit="1" customWidth="1"/>
    <col min="6404" max="6404" width="15.42578125" style="10" bestFit="1" customWidth="1"/>
    <col min="6405" max="6406" width="15.85546875" style="10" bestFit="1" customWidth="1"/>
    <col min="6407" max="6407" width="12.28515625" style="10" bestFit="1" customWidth="1"/>
    <col min="6408" max="6408" width="10.85546875" style="10" bestFit="1" customWidth="1"/>
    <col min="6409" max="6656" width="9.140625" style="10"/>
    <col min="6657" max="6657" width="0.28515625" style="10" customWidth="1"/>
    <col min="6658" max="6658" width="8" style="10" customWidth="1"/>
    <col min="6659" max="6659" width="56.28515625" style="10" bestFit="1" customWidth="1"/>
    <col min="6660" max="6660" width="15.42578125" style="10" bestFit="1" customWidth="1"/>
    <col min="6661" max="6662" width="15.85546875" style="10" bestFit="1" customWidth="1"/>
    <col min="6663" max="6663" width="12.28515625" style="10" bestFit="1" customWidth="1"/>
    <col min="6664" max="6664" width="10.85546875" style="10" bestFit="1" customWidth="1"/>
    <col min="6665" max="6912" width="9.140625" style="10"/>
    <col min="6913" max="6913" width="0.28515625" style="10" customWidth="1"/>
    <col min="6914" max="6914" width="8" style="10" customWidth="1"/>
    <col min="6915" max="6915" width="56.28515625" style="10" bestFit="1" customWidth="1"/>
    <col min="6916" max="6916" width="15.42578125" style="10" bestFit="1" customWidth="1"/>
    <col min="6917" max="6918" width="15.85546875" style="10" bestFit="1" customWidth="1"/>
    <col min="6919" max="6919" width="12.28515625" style="10" bestFit="1" customWidth="1"/>
    <col min="6920" max="6920" width="10.85546875" style="10" bestFit="1" customWidth="1"/>
    <col min="6921" max="7168" width="9.140625" style="10"/>
    <col min="7169" max="7169" width="0.28515625" style="10" customWidth="1"/>
    <col min="7170" max="7170" width="8" style="10" customWidth="1"/>
    <col min="7171" max="7171" width="56.28515625" style="10" bestFit="1" customWidth="1"/>
    <col min="7172" max="7172" width="15.42578125" style="10" bestFit="1" customWidth="1"/>
    <col min="7173" max="7174" width="15.85546875" style="10" bestFit="1" customWidth="1"/>
    <col min="7175" max="7175" width="12.28515625" style="10" bestFit="1" customWidth="1"/>
    <col min="7176" max="7176" width="10.85546875" style="10" bestFit="1" customWidth="1"/>
    <col min="7177" max="7424" width="9.140625" style="10"/>
    <col min="7425" max="7425" width="0.28515625" style="10" customWidth="1"/>
    <col min="7426" max="7426" width="8" style="10" customWidth="1"/>
    <col min="7427" max="7427" width="56.28515625" style="10" bestFit="1" customWidth="1"/>
    <col min="7428" max="7428" width="15.42578125" style="10" bestFit="1" customWidth="1"/>
    <col min="7429" max="7430" width="15.85546875" style="10" bestFit="1" customWidth="1"/>
    <col min="7431" max="7431" width="12.28515625" style="10" bestFit="1" customWidth="1"/>
    <col min="7432" max="7432" width="10.85546875" style="10" bestFit="1" customWidth="1"/>
    <col min="7433" max="7680" width="9.140625" style="10"/>
    <col min="7681" max="7681" width="0.28515625" style="10" customWidth="1"/>
    <col min="7682" max="7682" width="8" style="10" customWidth="1"/>
    <col min="7683" max="7683" width="56.28515625" style="10" bestFit="1" customWidth="1"/>
    <col min="7684" max="7684" width="15.42578125" style="10" bestFit="1" customWidth="1"/>
    <col min="7685" max="7686" width="15.85546875" style="10" bestFit="1" customWidth="1"/>
    <col min="7687" max="7687" width="12.28515625" style="10" bestFit="1" customWidth="1"/>
    <col min="7688" max="7688" width="10.85546875" style="10" bestFit="1" customWidth="1"/>
    <col min="7689" max="7936" width="9.140625" style="10"/>
    <col min="7937" max="7937" width="0.28515625" style="10" customWidth="1"/>
    <col min="7938" max="7938" width="8" style="10" customWidth="1"/>
    <col min="7939" max="7939" width="56.28515625" style="10" bestFit="1" customWidth="1"/>
    <col min="7940" max="7940" width="15.42578125" style="10" bestFit="1" customWidth="1"/>
    <col min="7941" max="7942" width="15.85546875" style="10" bestFit="1" customWidth="1"/>
    <col min="7943" max="7943" width="12.28515625" style="10" bestFit="1" customWidth="1"/>
    <col min="7944" max="7944" width="10.85546875" style="10" bestFit="1" customWidth="1"/>
    <col min="7945" max="8192" width="9.140625" style="10"/>
    <col min="8193" max="8193" width="0.28515625" style="10" customWidth="1"/>
    <col min="8194" max="8194" width="8" style="10" customWidth="1"/>
    <col min="8195" max="8195" width="56.28515625" style="10" bestFit="1" customWidth="1"/>
    <col min="8196" max="8196" width="15.42578125" style="10" bestFit="1" customWidth="1"/>
    <col min="8197" max="8198" width="15.85546875" style="10" bestFit="1" customWidth="1"/>
    <col min="8199" max="8199" width="12.28515625" style="10" bestFit="1" customWidth="1"/>
    <col min="8200" max="8200" width="10.85546875" style="10" bestFit="1" customWidth="1"/>
    <col min="8201" max="8448" width="9.140625" style="10"/>
    <col min="8449" max="8449" width="0.28515625" style="10" customWidth="1"/>
    <col min="8450" max="8450" width="8" style="10" customWidth="1"/>
    <col min="8451" max="8451" width="56.28515625" style="10" bestFit="1" customWidth="1"/>
    <col min="8452" max="8452" width="15.42578125" style="10" bestFit="1" customWidth="1"/>
    <col min="8453" max="8454" width="15.85546875" style="10" bestFit="1" customWidth="1"/>
    <col min="8455" max="8455" width="12.28515625" style="10" bestFit="1" customWidth="1"/>
    <col min="8456" max="8456" width="10.85546875" style="10" bestFit="1" customWidth="1"/>
    <col min="8457" max="8704" width="9.140625" style="10"/>
    <col min="8705" max="8705" width="0.28515625" style="10" customWidth="1"/>
    <col min="8706" max="8706" width="8" style="10" customWidth="1"/>
    <col min="8707" max="8707" width="56.28515625" style="10" bestFit="1" customWidth="1"/>
    <col min="8708" max="8708" width="15.42578125" style="10" bestFit="1" customWidth="1"/>
    <col min="8709" max="8710" width="15.85546875" style="10" bestFit="1" customWidth="1"/>
    <col min="8711" max="8711" width="12.28515625" style="10" bestFit="1" customWidth="1"/>
    <col min="8712" max="8712" width="10.85546875" style="10" bestFit="1" customWidth="1"/>
    <col min="8713" max="8960" width="9.140625" style="10"/>
    <col min="8961" max="8961" width="0.28515625" style="10" customWidth="1"/>
    <col min="8962" max="8962" width="8" style="10" customWidth="1"/>
    <col min="8963" max="8963" width="56.28515625" style="10" bestFit="1" customWidth="1"/>
    <col min="8964" max="8964" width="15.42578125" style="10" bestFit="1" customWidth="1"/>
    <col min="8965" max="8966" width="15.85546875" style="10" bestFit="1" customWidth="1"/>
    <col min="8967" max="8967" width="12.28515625" style="10" bestFit="1" customWidth="1"/>
    <col min="8968" max="8968" width="10.85546875" style="10" bestFit="1" customWidth="1"/>
    <col min="8969" max="9216" width="9.140625" style="10"/>
    <col min="9217" max="9217" width="0.28515625" style="10" customWidth="1"/>
    <col min="9218" max="9218" width="8" style="10" customWidth="1"/>
    <col min="9219" max="9219" width="56.28515625" style="10" bestFit="1" customWidth="1"/>
    <col min="9220" max="9220" width="15.42578125" style="10" bestFit="1" customWidth="1"/>
    <col min="9221" max="9222" width="15.85546875" style="10" bestFit="1" customWidth="1"/>
    <col min="9223" max="9223" width="12.28515625" style="10" bestFit="1" customWidth="1"/>
    <col min="9224" max="9224" width="10.85546875" style="10" bestFit="1" customWidth="1"/>
    <col min="9225" max="9472" width="9.140625" style="10"/>
    <col min="9473" max="9473" width="0.28515625" style="10" customWidth="1"/>
    <col min="9474" max="9474" width="8" style="10" customWidth="1"/>
    <col min="9475" max="9475" width="56.28515625" style="10" bestFit="1" customWidth="1"/>
    <col min="9476" max="9476" width="15.42578125" style="10" bestFit="1" customWidth="1"/>
    <col min="9477" max="9478" width="15.85546875" style="10" bestFit="1" customWidth="1"/>
    <col min="9479" max="9479" width="12.28515625" style="10" bestFit="1" customWidth="1"/>
    <col min="9480" max="9480" width="10.85546875" style="10" bestFit="1" customWidth="1"/>
    <col min="9481" max="9728" width="9.140625" style="10"/>
    <col min="9729" max="9729" width="0.28515625" style="10" customWidth="1"/>
    <col min="9730" max="9730" width="8" style="10" customWidth="1"/>
    <col min="9731" max="9731" width="56.28515625" style="10" bestFit="1" customWidth="1"/>
    <col min="9732" max="9732" width="15.42578125" style="10" bestFit="1" customWidth="1"/>
    <col min="9733" max="9734" width="15.85546875" style="10" bestFit="1" customWidth="1"/>
    <col min="9735" max="9735" width="12.28515625" style="10" bestFit="1" customWidth="1"/>
    <col min="9736" max="9736" width="10.85546875" style="10" bestFit="1" customWidth="1"/>
    <col min="9737" max="9984" width="9.140625" style="10"/>
    <col min="9985" max="9985" width="0.28515625" style="10" customWidth="1"/>
    <col min="9986" max="9986" width="8" style="10" customWidth="1"/>
    <col min="9987" max="9987" width="56.28515625" style="10" bestFit="1" customWidth="1"/>
    <col min="9988" max="9988" width="15.42578125" style="10" bestFit="1" customWidth="1"/>
    <col min="9989" max="9990" width="15.85546875" style="10" bestFit="1" customWidth="1"/>
    <col min="9991" max="9991" width="12.28515625" style="10" bestFit="1" customWidth="1"/>
    <col min="9992" max="9992" width="10.85546875" style="10" bestFit="1" customWidth="1"/>
    <col min="9993" max="10240" width="9.140625" style="10"/>
    <col min="10241" max="10241" width="0.28515625" style="10" customWidth="1"/>
    <col min="10242" max="10242" width="8" style="10" customWidth="1"/>
    <col min="10243" max="10243" width="56.28515625" style="10" bestFit="1" customWidth="1"/>
    <col min="10244" max="10244" width="15.42578125" style="10" bestFit="1" customWidth="1"/>
    <col min="10245" max="10246" width="15.85546875" style="10" bestFit="1" customWidth="1"/>
    <col min="10247" max="10247" width="12.28515625" style="10" bestFit="1" customWidth="1"/>
    <col min="10248" max="10248" width="10.85546875" style="10" bestFit="1" customWidth="1"/>
    <col min="10249" max="10496" width="9.140625" style="10"/>
    <col min="10497" max="10497" width="0.28515625" style="10" customWidth="1"/>
    <col min="10498" max="10498" width="8" style="10" customWidth="1"/>
    <col min="10499" max="10499" width="56.28515625" style="10" bestFit="1" customWidth="1"/>
    <col min="10500" max="10500" width="15.42578125" style="10" bestFit="1" customWidth="1"/>
    <col min="10501" max="10502" width="15.85546875" style="10" bestFit="1" customWidth="1"/>
    <col min="10503" max="10503" width="12.28515625" style="10" bestFit="1" customWidth="1"/>
    <col min="10504" max="10504" width="10.85546875" style="10" bestFit="1" customWidth="1"/>
    <col min="10505" max="10752" width="9.140625" style="10"/>
    <col min="10753" max="10753" width="0.28515625" style="10" customWidth="1"/>
    <col min="10754" max="10754" width="8" style="10" customWidth="1"/>
    <col min="10755" max="10755" width="56.28515625" style="10" bestFit="1" customWidth="1"/>
    <col min="10756" max="10756" width="15.42578125" style="10" bestFit="1" customWidth="1"/>
    <col min="10757" max="10758" width="15.85546875" style="10" bestFit="1" customWidth="1"/>
    <col min="10759" max="10759" width="12.28515625" style="10" bestFit="1" customWidth="1"/>
    <col min="10760" max="10760" width="10.85546875" style="10" bestFit="1" customWidth="1"/>
    <col min="10761" max="11008" width="9.140625" style="10"/>
    <col min="11009" max="11009" width="0.28515625" style="10" customWidth="1"/>
    <col min="11010" max="11010" width="8" style="10" customWidth="1"/>
    <col min="11011" max="11011" width="56.28515625" style="10" bestFit="1" customWidth="1"/>
    <col min="11012" max="11012" width="15.42578125" style="10" bestFit="1" customWidth="1"/>
    <col min="11013" max="11014" width="15.85546875" style="10" bestFit="1" customWidth="1"/>
    <col min="11015" max="11015" width="12.28515625" style="10" bestFit="1" customWidth="1"/>
    <col min="11016" max="11016" width="10.85546875" style="10" bestFit="1" customWidth="1"/>
    <col min="11017" max="11264" width="9.140625" style="10"/>
    <col min="11265" max="11265" width="0.28515625" style="10" customWidth="1"/>
    <col min="11266" max="11266" width="8" style="10" customWidth="1"/>
    <col min="11267" max="11267" width="56.28515625" style="10" bestFit="1" customWidth="1"/>
    <col min="11268" max="11268" width="15.42578125" style="10" bestFit="1" customWidth="1"/>
    <col min="11269" max="11270" width="15.85546875" style="10" bestFit="1" customWidth="1"/>
    <col min="11271" max="11271" width="12.28515625" style="10" bestFit="1" customWidth="1"/>
    <col min="11272" max="11272" width="10.85546875" style="10" bestFit="1" customWidth="1"/>
    <col min="11273" max="11520" width="9.140625" style="10"/>
    <col min="11521" max="11521" width="0.28515625" style="10" customWidth="1"/>
    <col min="11522" max="11522" width="8" style="10" customWidth="1"/>
    <col min="11523" max="11523" width="56.28515625" style="10" bestFit="1" customWidth="1"/>
    <col min="11524" max="11524" width="15.42578125" style="10" bestFit="1" customWidth="1"/>
    <col min="11525" max="11526" width="15.85546875" style="10" bestFit="1" customWidth="1"/>
    <col min="11527" max="11527" width="12.28515625" style="10" bestFit="1" customWidth="1"/>
    <col min="11528" max="11528" width="10.85546875" style="10" bestFit="1" customWidth="1"/>
    <col min="11529" max="11776" width="9.140625" style="10"/>
    <col min="11777" max="11777" width="0.28515625" style="10" customWidth="1"/>
    <col min="11778" max="11778" width="8" style="10" customWidth="1"/>
    <col min="11779" max="11779" width="56.28515625" style="10" bestFit="1" customWidth="1"/>
    <col min="11780" max="11780" width="15.42578125" style="10" bestFit="1" customWidth="1"/>
    <col min="11781" max="11782" width="15.85546875" style="10" bestFit="1" customWidth="1"/>
    <col min="11783" max="11783" width="12.28515625" style="10" bestFit="1" customWidth="1"/>
    <col min="11784" max="11784" width="10.85546875" style="10" bestFit="1" customWidth="1"/>
    <col min="11785" max="12032" width="9.140625" style="10"/>
    <col min="12033" max="12033" width="0.28515625" style="10" customWidth="1"/>
    <col min="12034" max="12034" width="8" style="10" customWidth="1"/>
    <col min="12035" max="12035" width="56.28515625" style="10" bestFit="1" customWidth="1"/>
    <col min="12036" max="12036" width="15.42578125" style="10" bestFit="1" customWidth="1"/>
    <col min="12037" max="12038" width="15.85546875" style="10" bestFit="1" customWidth="1"/>
    <col min="12039" max="12039" width="12.28515625" style="10" bestFit="1" customWidth="1"/>
    <col min="12040" max="12040" width="10.85546875" style="10" bestFit="1" customWidth="1"/>
    <col min="12041" max="12288" width="9.140625" style="10"/>
    <col min="12289" max="12289" width="0.28515625" style="10" customWidth="1"/>
    <col min="12290" max="12290" width="8" style="10" customWidth="1"/>
    <col min="12291" max="12291" width="56.28515625" style="10" bestFit="1" customWidth="1"/>
    <col min="12292" max="12292" width="15.42578125" style="10" bestFit="1" customWidth="1"/>
    <col min="12293" max="12294" width="15.85546875" style="10" bestFit="1" customWidth="1"/>
    <col min="12295" max="12295" width="12.28515625" style="10" bestFit="1" customWidth="1"/>
    <col min="12296" max="12296" width="10.85546875" style="10" bestFit="1" customWidth="1"/>
    <col min="12297" max="12544" width="9.140625" style="10"/>
    <col min="12545" max="12545" width="0.28515625" style="10" customWidth="1"/>
    <col min="12546" max="12546" width="8" style="10" customWidth="1"/>
    <col min="12547" max="12547" width="56.28515625" style="10" bestFit="1" customWidth="1"/>
    <col min="12548" max="12548" width="15.42578125" style="10" bestFit="1" customWidth="1"/>
    <col min="12549" max="12550" width="15.85546875" style="10" bestFit="1" customWidth="1"/>
    <col min="12551" max="12551" width="12.28515625" style="10" bestFit="1" customWidth="1"/>
    <col min="12552" max="12552" width="10.85546875" style="10" bestFit="1" customWidth="1"/>
    <col min="12553" max="12800" width="9.140625" style="10"/>
    <col min="12801" max="12801" width="0.28515625" style="10" customWidth="1"/>
    <col min="12802" max="12802" width="8" style="10" customWidth="1"/>
    <col min="12803" max="12803" width="56.28515625" style="10" bestFit="1" customWidth="1"/>
    <col min="12804" max="12804" width="15.42578125" style="10" bestFit="1" customWidth="1"/>
    <col min="12805" max="12806" width="15.85546875" style="10" bestFit="1" customWidth="1"/>
    <col min="12807" max="12807" width="12.28515625" style="10" bestFit="1" customWidth="1"/>
    <col min="12808" max="12808" width="10.85546875" style="10" bestFit="1" customWidth="1"/>
    <col min="12809" max="13056" width="9.140625" style="10"/>
    <col min="13057" max="13057" width="0.28515625" style="10" customWidth="1"/>
    <col min="13058" max="13058" width="8" style="10" customWidth="1"/>
    <col min="13059" max="13059" width="56.28515625" style="10" bestFit="1" customWidth="1"/>
    <col min="13060" max="13060" width="15.42578125" style="10" bestFit="1" customWidth="1"/>
    <col min="13061" max="13062" width="15.85546875" style="10" bestFit="1" customWidth="1"/>
    <col min="13063" max="13063" width="12.28515625" style="10" bestFit="1" customWidth="1"/>
    <col min="13064" max="13064" width="10.85546875" style="10" bestFit="1" customWidth="1"/>
    <col min="13065" max="13312" width="9.140625" style="10"/>
    <col min="13313" max="13313" width="0.28515625" style="10" customWidth="1"/>
    <col min="13314" max="13314" width="8" style="10" customWidth="1"/>
    <col min="13315" max="13315" width="56.28515625" style="10" bestFit="1" customWidth="1"/>
    <col min="13316" max="13316" width="15.42578125" style="10" bestFit="1" customWidth="1"/>
    <col min="13317" max="13318" width="15.85546875" style="10" bestFit="1" customWidth="1"/>
    <col min="13319" max="13319" width="12.28515625" style="10" bestFit="1" customWidth="1"/>
    <col min="13320" max="13320" width="10.85546875" style="10" bestFit="1" customWidth="1"/>
    <col min="13321" max="13568" width="9.140625" style="10"/>
    <col min="13569" max="13569" width="0.28515625" style="10" customWidth="1"/>
    <col min="13570" max="13570" width="8" style="10" customWidth="1"/>
    <col min="13571" max="13571" width="56.28515625" style="10" bestFit="1" customWidth="1"/>
    <col min="13572" max="13572" width="15.42578125" style="10" bestFit="1" customWidth="1"/>
    <col min="13573" max="13574" width="15.85546875" style="10" bestFit="1" customWidth="1"/>
    <col min="13575" max="13575" width="12.28515625" style="10" bestFit="1" customWidth="1"/>
    <col min="13576" max="13576" width="10.85546875" style="10" bestFit="1" customWidth="1"/>
    <col min="13577" max="13824" width="9.140625" style="10"/>
    <col min="13825" max="13825" width="0.28515625" style="10" customWidth="1"/>
    <col min="13826" max="13826" width="8" style="10" customWidth="1"/>
    <col min="13827" max="13827" width="56.28515625" style="10" bestFit="1" customWidth="1"/>
    <col min="13828" max="13828" width="15.42578125" style="10" bestFit="1" customWidth="1"/>
    <col min="13829" max="13830" width="15.85546875" style="10" bestFit="1" customWidth="1"/>
    <col min="13831" max="13831" width="12.28515625" style="10" bestFit="1" customWidth="1"/>
    <col min="13832" max="13832" width="10.85546875" style="10" bestFit="1" customWidth="1"/>
    <col min="13833" max="14080" width="9.140625" style="10"/>
    <col min="14081" max="14081" width="0.28515625" style="10" customWidth="1"/>
    <col min="14082" max="14082" width="8" style="10" customWidth="1"/>
    <col min="14083" max="14083" width="56.28515625" style="10" bestFit="1" customWidth="1"/>
    <col min="14084" max="14084" width="15.42578125" style="10" bestFit="1" customWidth="1"/>
    <col min="14085" max="14086" width="15.85546875" style="10" bestFit="1" customWidth="1"/>
    <col min="14087" max="14087" width="12.28515625" style="10" bestFit="1" customWidth="1"/>
    <col min="14088" max="14088" width="10.85546875" style="10" bestFit="1" customWidth="1"/>
    <col min="14089" max="14336" width="9.140625" style="10"/>
    <col min="14337" max="14337" width="0.28515625" style="10" customWidth="1"/>
    <col min="14338" max="14338" width="8" style="10" customWidth="1"/>
    <col min="14339" max="14339" width="56.28515625" style="10" bestFit="1" customWidth="1"/>
    <col min="14340" max="14340" width="15.42578125" style="10" bestFit="1" customWidth="1"/>
    <col min="14341" max="14342" width="15.85546875" style="10" bestFit="1" customWidth="1"/>
    <col min="14343" max="14343" width="12.28515625" style="10" bestFit="1" customWidth="1"/>
    <col min="14344" max="14344" width="10.85546875" style="10" bestFit="1" customWidth="1"/>
    <col min="14345" max="14592" width="9.140625" style="10"/>
    <col min="14593" max="14593" width="0.28515625" style="10" customWidth="1"/>
    <col min="14594" max="14594" width="8" style="10" customWidth="1"/>
    <col min="14595" max="14595" width="56.28515625" style="10" bestFit="1" customWidth="1"/>
    <col min="14596" max="14596" width="15.42578125" style="10" bestFit="1" customWidth="1"/>
    <col min="14597" max="14598" width="15.85546875" style="10" bestFit="1" customWidth="1"/>
    <col min="14599" max="14599" width="12.28515625" style="10" bestFit="1" customWidth="1"/>
    <col min="14600" max="14600" width="10.85546875" style="10" bestFit="1" customWidth="1"/>
    <col min="14601" max="14848" width="9.140625" style="10"/>
    <col min="14849" max="14849" width="0.28515625" style="10" customWidth="1"/>
    <col min="14850" max="14850" width="8" style="10" customWidth="1"/>
    <col min="14851" max="14851" width="56.28515625" style="10" bestFit="1" customWidth="1"/>
    <col min="14852" max="14852" width="15.42578125" style="10" bestFit="1" customWidth="1"/>
    <col min="14853" max="14854" width="15.85546875" style="10" bestFit="1" customWidth="1"/>
    <col min="14855" max="14855" width="12.28515625" style="10" bestFit="1" customWidth="1"/>
    <col min="14856" max="14856" width="10.85546875" style="10" bestFit="1" customWidth="1"/>
    <col min="14857" max="15104" width="9.140625" style="10"/>
    <col min="15105" max="15105" width="0.28515625" style="10" customWidth="1"/>
    <col min="15106" max="15106" width="8" style="10" customWidth="1"/>
    <col min="15107" max="15107" width="56.28515625" style="10" bestFit="1" customWidth="1"/>
    <col min="15108" max="15108" width="15.42578125" style="10" bestFit="1" customWidth="1"/>
    <col min="15109" max="15110" width="15.85546875" style="10" bestFit="1" customWidth="1"/>
    <col min="15111" max="15111" width="12.28515625" style="10" bestFit="1" customWidth="1"/>
    <col min="15112" max="15112" width="10.85546875" style="10" bestFit="1" customWidth="1"/>
    <col min="15113" max="15360" width="9.140625" style="10"/>
    <col min="15361" max="15361" width="0.28515625" style="10" customWidth="1"/>
    <col min="15362" max="15362" width="8" style="10" customWidth="1"/>
    <col min="15363" max="15363" width="56.28515625" style="10" bestFit="1" customWidth="1"/>
    <col min="15364" max="15364" width="15.42578125" style="10" bestFit="1" customWidth="1"/>
    <col min="15365" max="15366" width="15.85546875" style="10" bestFit="1" customWidth="1"/>
    <col min="15367" max="15367" width="12.28515625" style="10" bestFit="1" customWidth="1"/>
    <col min="15368" max="15368" width="10.85546875" style="10" bestFit="1" customWidth="1"/>
    <col min="15369" max="15616" width="9.140625" style="10"/>
    <col min="15617" max="15617" width="0.28515625" style="10" customWidth="1"/>
    <col min="15618" max="15618" width="8" style="10" customWidth="1"/>
    <col min="15619" max="15619" width="56.28515625" style="10" bestFit="1" customWidth="1"/>
    <col min="15620" max="15620" width="15.42578125" style="10" bestFit="1" customWidth="1"/>
    <col min="15621" max="15622" width="15.85546875" style="10" bestFit="1" customWidth="1"/>
    <col min="15623" max="15623" width="12.28515625" style="10" bestFit="1" customWidth="1"/>
    <col min="15624" max="15624" width="10.85546875" style="10" bestFit="1" customWidth="1"/>
    <col min="15625" max="15872" width="9.140625" style="10"/>
    <col min="15873" max="15873" width="0.28515625" style="10" customWidth="1"/>
    <col min="15874" max="15874" width="8" style="10" customWidth="1"/>
    <col min="15875" max="15875" width="56.28515625" style="10" bestFit="1" customWidth="1"/>
    <col min="15876" max="15876" width="15.42578125" style="10" bestFit="1" customWidth="1"/>
    <col min="15877" max="15878" width="15.85546875" style="10" bestFit="1" customWidth="1"/>
    <col min="15879" max="15879" width="12.28515625" style="10" bestFit="1" customWidth="1"/>
    <col min="15880" max="15880" width="10.85546875" style="10" bestFit="1" customWidth="1"/>
    <col min="15881" max="16128" width="9.140625" style="10"/>
    <col min="16129" max="16129" width="0.28515625" style="10" customWidth="1"/>
    <col min="16130" max="16130" width="8" style="10" customWidth="1"/>
    <col min="16131" max="16131" width="56.28515625" style="10" bestFit="1" customWidth="1"/>
    <col min="16132" max="16132" width="15.42578125" style="10" bestFit="1" customWidth="1"/>
    <col min="16133" max="16134" width="15.85546875" style="10" bestFit="1" customWidth="1"/>
    <col min="16135" max="16135" width="12.28515625" style="10" bestFit="1" customWidth="1"/>
    <col min="16136" max="16136" width="10.85546875" style="10" bestFit="1" customWidth="1"/>
    <col min="16137" max="16384" width="9.140625" style="10"/>
  </cols>
  <sheetData>
    <row r="1" spans="1:5" ht="10.5" customHeight="1" x14ac:dyDescent="0.2">
      <c r="A1" s="9"/>
      <c r="B1" s="9"/>
      <c r="C1" s="9"/>
      <c r="D1" s="9"/>
      <c r="E1" s="9"/>
    </row>
    <row r="2" spans="1:5" ht="28.5" customHeight="1" x14ac:dyDescent="0.2">
      <c r="A2" s="9"/>
      <c r="B2" s="9"/>
      <c r="C2" s="9"/>
      <c r="D2" s="64" t="s">
        <v>0</v>
      </c>
      <c r="E2" s="64"/>
    </row>
    <row r="3" spans="1:5" ht="7.5" customHeight="1" x14ac:dyDescent="0.2">
      <c r="A3" s="9"/>
      <c r="B3" s="9"/>
      <c r="C3" s="9"/>
      <c r="D3" s="9"/>
      <c r="E3" s="9"/>
    </row>
    <row r="4" spans="1:5" ht="18.2" customHeight="1" x14ac:dyDescent="0.2">
      <c r="A4" s="9"/>
      <c r="B4" s="65" t="s">
        <v>212</v>
      </c>
      <c r="C4" s="65"/>
      <c r="D4" s="65"/>
      <c r="E4" s="65"/>
    </row>
    <row r="5" spans="1:5" ht="8.25" hidden="1" customHeight="1" x14ac:dyDescent="0.2">
      <c r="A5" s="9"/>
      <c r="B5" s="9"/>
      <c r="C5" s="9"/>
      <c r="D5" s="9"/>
      <c r="E5" s="9"/>
    </row>
    <row r="6" spans="1:5" ht="12.75" customHeight="1" x14ac:dyDescent="0.2">
      <c r="A6" s="9"/>
      <c r="B6" s="66" t="s">
        <v>14</v>
      </c>
      <c r="C6" s="66"/>
      <c r="D6" s="22"/>
      <c r="E6" s="43"/>
    </row>
    <row r="7" spans="1:5" x14ac:dyDescent="0.2">
      <c r="A7" s="9"/>
      <c r="B7" s="67" t="s">
        <v>15</v>
      </c>
      <c r="C7" s="67"/>
      <c r="D7" s="70" t="s">
        <v>285</v>
      </c>
      <c r="E7" s="70"/>
    </row>
    <row r="8" spans="1:5" x14ac:dyDescent="0.2">
      <c r="A8" s="9"/>
      <c r="B8" s="9"/>
      <c r="C8" s="9"/>
      <c r="D8" s="9"/>
      <c r="E8" s="57" t="s">
        <v>283</v>
      </c>
    </row>
    <row r="9" spans="1:5" ht="28.7" customHeight="1" x14ac:dyDescent="0.2">
      <c r="A9" s="89" t="s">
        <v>16</v>
      </c>
      <c r="B9" s="89"/>
      <c r="C9" s="11" t="s">
        <v>17</v>
      </c>
      <c r="D9" s="24" t="s">
        <v>284</v>
      </c>
      <c r="E9" s="24" t="s">
        <v>285</v>
      </c>
    </row>
    <row r="10" spans="1:5" ht="13.7" customHeight="1" x14ac:dyDescent="0.2">
      <c r="A10" s="88" t="s">
        <v>18</v>
      </c>
      <c r="B10" s="88"/>
      <c r="C10" s="12" t="s">
        <v>213</v>
      </c>
      <c r="D10" s="13"/>
      <c r="E10" s="13"/>
    </row>
    <row r="11" spans="1:5" ht="14.45" customHeight="1" x14ac:dyDescent="0.2">
      <c r="A11" s="88" t="s">
        <v>20</v>
      </c>
      <c r="B11" s="88"/>
      <c r="C11" s="14" t="s">
        <v>214</v>
      </c>
      <c r="D11" s="13">
        <f>+D12+D17</f>
        <v>4948691163.7799997</v>
      </c>
      <c r="E11" s="13">
        <f>+E12+E17</f>
        <v>2845653925.9600005</v>
      </c>
    </row>
    <row r="12" spans="1:5" ht="13.7" customHeight="1" x14ac:dyDescent="0.2">
      <c r="A12" s="88" t="s">
        <v>22</v>
      </c>
      <c r="B12" s="88"/>
      <c r="C12" s="14" t="s">
        <v>215</v>
      </c>
      <c r="D12" s="15">
        <v>4923243233.4060001</v>
      </c>
      <c r="E12" s="15">
        <v>2827063658.9600005</v>
      </c>
    </row>
    <row r="13" spans="1:5" ht="13.7" customHeight="1" x14ac:dyDescent="0.2">
      <c r="A13" s="88" t="s">
        <v>24</v>
      </c>
      <c r="B13" s="88"/>
      <c r="C13" s="14" t="s">
        <v>216</v>
      </c>
      <c r="D13" s="15"/>
      <c r="E13" s="15"/>
    </row>
    <row r="14" spans="1:5" ht="13.7" customHeight="1" x14ac:dyDescent="0.2">
      <c r="A14" s="88" t="s">
        <v>26</v>
      </c>
      <c r="B14" s="88"/>
      <c r="C14" s="14" t="s">
        <v>217</v>
      </c>
      <c r="D14" s="15"/>
      <c r="E14" s="15"/>
    </row>
    <row r="15" spans="1:5" ht="14.45" customHeight="1" x14ac:dyDescent="0.2">
      <c r="A15" s="88" t="s">
        <v>28</v>
      </c>
      <c r="B15" s="88"/>
      <c r="C15" s="14" t="s">
        <v>218</v>
      </c>
      <c r="D15" s="15"/>
      <c r="E15" s="15"/>
    </row>
    <row r="16" spans="1:5" ht="13.7" customHeight="1" x14ac:dyDescent="0.2">
      <c r="A16" s="88" t="s">
        <v>30</v>
      </c>
      <c r="B16" s="88"/>
      <c r="C16" s="14" t="s">
        <v>219</v>
      </c>
      <c r="D16" s="15"/>
      <c r="E16" s="15"/>
    </row>
    <row r="17" spans="1:6" ht="13.7" customHeight="1" x14ac:dyDescent="0.2">
      <c r="A17" s="88" t="s">
        <v>32</v>
      </c>
      <c r="B17" s="88"/>
      <c r="C17" s="14" t="s">
        <v>220</v>
      </c>
      <c r="D17" s="15">
        <v>25447930.374000002</v>
      </c>
      <c r="E17" s="15">
        <v>18590267</v>
      </c>
    </row>
    <row r="18" spans="1:6" ht="13.7" customHeight="1" x14ac:dyDescent="0.2">
      <c r="A18" s="88" t="s">
        <v>44</v>
      </c>
      <c r="B18" s="88"/>
      <c r="C18" s="14" t="s">
        <v>221</v>
      </c>
      <c r="D18" s="13">
        <f>+SUM(D19:D27)</f>
        <v>4366583535.0900002</v>
      </c>
      <c r="E18" s="13">
        <f>+SUM(E19:E27)</f>
        <v>2607616589.4200001</v>
      </c>
      <c r="F18" s="16"/>
    </row>
    <row r="19" spans="1:6" ht="13.7" customHeight="1" x14ac:dyDescent="0.2">
      <c r="A19" s="88" t="s">
        <v>46</v>
      </c>
      <c r="B19" s="88"/>
      <c r="C19" s="14" t="s">
        <v>222</v>
      </c>
      <c r="D19" s="15">
        <v>932927501.63</v>
      </c>
      <c r="E19" s="15">
        <v>522221921.53000003</v>
      </c>
    </row>
    <row r="20" spans="1:6" ht="14.45" customHeight="1" x14ac:dyDescent="0.2">
      <c r="A20" s="88" t="s">
        <v>48</v>
      </c>
      <c r="B20" s="88"/>
      <c r="C20" s="14" t="s">
        <v>223</v>
      </c>
      <c r="D20" s="15">
        <v>258975993.31</v>
      </c>
      <c r="E20" s="15">
        <v>157111374.25999999</v>
      </c>
    </row>
    <row r="21" spans="1:6" ht="13.7" customHeight="1" x14ac:dyDescent="0.2">
      <c r="A21" s="88" t="s">
        <v>50</v>
      </c>
      <c r="B21" s="88"/>
      <c r="C21" s="14" t="s">
        <v>224</v>
      </c>
      <c r="D21" s="15">
        <v>2070153610.3080001</v>
      </c>
      <c r="E21" s="15">
        <v>1412980797.04</v>
      </c>
    </row>
    <row r="22" spans="1:6" ht="13.7" customHeight="1" x14ac:dyDescent="0.2">
      <c r="A22" s="88" t="s">
        <v>52</v>
      </c>
      <c r="B22" s="88"/>
      <c r="C22" s="14" t="s">
        <v>225</v>
      </c>
      <c r="D22" s="15">
        <v>245420970.53</v>
      </c>
      <c r="E22" s="15">
        <v>119412903.50000001</v>
      </c>
    </row>
    <row r="23" spans="1:6" ht="13.7" customHeight="1" x14ac:dyDescent="0.2">
      <c r="A23" s="88" t="s">
        <v>54</v>
      </c>
      <c r="B23" s="88"/>
      <c r="C23" s="14" t="s">
        <v>226</v>
      </c>
      <c r="D23" s="15">
        <v>2738364</v>
      </c>
      <c r="E23" s="15">
        <v>1000000</v>
      </c>
    </row>
    <row r="24" spans="1:6" ht="14.45" customHeight="1" x14ac:dyDescent="0.2">
      <c r="A24" s="88" t="s">
        <v>56</v>
      </c>
      <c r="B24" s="88"/>
      <c r="C24" s="14" t="s">
        <v>227</v>
      </c>
      <c r="D24" s="15">
        <v>0</v>
      </c>
      <c r="E24" s="15">
        <v>0</v>
      </c>
    </row>
    <row r="25" spans="1:6" ht="13.7" customHeight="1" x14ac:dyDescent="0.2">
      <c r="A25" s="88" t="s">
        <v>58</v>
      </c>
      <c r="B25" s="88"/>
      <c r="C25" s="14" t="s">
        <v>228</v>
      </c>
      <c r="D25" s="15">
        <v>629226174.06480098</v>
      </c>
      <c r="E25" s="15">
        <v>281423904.30999994</v>
      </c>
    </row>
    <row r="26" spans="1:6" ht="13.7" customHeight="1" x14ac:dyDescent="0.2">
      <c r="A26" s="88" t="s">
        <v>60</v>
      </c>
      <c r="B26" s="88"/>
      <c r="C26" s="14" t="s">
        <v>229</v>
      </c>
      <c r="D26" s="15">
        <v>3656862.5</v>
      </c>
      <c r="E26" s="15">
        <v>4175000</v>
      </c>
    </row>
    <row r="27" spans="1:6" ht="13.7" customHeight="1" x14ac:dyDescent="0.2">
      <c r="A27" s="88" t="s">
        <v>62</v>
      </c>
      <c r="B27" s="88"/>
      <c r="C27" s="14" t="s">
        <v>230</v>
      </c>
      <c r="D27" s="15">
        <v>223484058.7471987</v>
      </c>
      <c r="E27" s="15">
        <v>109290688.77999997</v>
      </c>
    </row>
    <row r="28" spans="1:6" ht="14.45" customHeight="1" x14ac:dyDescent="0.2">
      <c r="A28" s="88" t="s">
        <v>65</v>
      </c>
      <c r="B28" s="88"/>
      <c r="C28" s="12" t="s">
        <v>231</v>
      </c>
      <c r="D28" s="13">
        <f>+D11-D18</f>
        <v>582107628.68999958</v>
      </c>
      <c r="E28" s="13">
        <f>+E11-E18</f>
        <v>238037336.54000044</v>
      </c>
    </row>
    <row r="29" spans="1:6" ht="13.7" customHeight="1" x14ac:dyDescent="0.2">
      <c r="A29" s="88" t="s">
        <v>67</v>
      </c>
      <c r="B29" s="88"/>
      <c r="C29" s="12" t="s">
        <v>232</v>
      </c>
      <c r="D29" s="13"/>
      <c r="E29" s="13"/>
    </row>
    <row r="30" spans="1:6" ht="13.7" customHeight="1" x14ac:dyDescent="0.2">
      <c r="A30" s="88" t="s">
        <v>69</v>
      </c>
      <c r="B30" s="88"/>
      <c r="C30" s="14" t="s">
        <v>214</v>
      </c>
      <c r="D30" s="13">
        <f>+D31+D35+D36</f>
        <v>435551801.75999999</v>
      </c>
      <c r="E30" s="13">
        <f>+E31+E35+E36</f>
        <v>55741624.550000004</v>
      </c>
    </row>
    <row r="31" spans="1:6" ht="13.7" customHeight="1" x14ac:dyDescent="0.2">
      <c r="A31" s="88" t="s">
        <v>71</v>
      </c>
      <c r="B31" s="88"/>
      <c r="C31" s="14" t="s">
        <v>233</v>
      </c>
      <c r="D31" s="15">
        <v>9450000</v>
      </c>
      <c r="E31" s="15"/>
    </row>
    <row r="32" spans="1:6" ht="14.45" customHeight="1" x14ac:dyDescent="0.2">
      <c r="A32" s="88" t="s">
        <v>99</v>
      </c>
      <c r="B32" s="88"/>
      <c r="C32" s="14" t="s">
        <v>234</v>
      </c>
      <c r="D32" s="15">
        <v>0</v>
      </c>
      <c r="E32" s="15"/>
    </row>
    <row r="33" spans="1:6" ht="13.7" customHeight="1" x14ac:dyDescent="0.2">
      <c r="A33" s="88" t="s">
        <v>235</v>
      </c>
      <c r="B33" s="88"/>
      <c r="C33" s="14" t="s">
        <v>236</v>
      </c>
      <c r="D33" s="15">
        <v>0</v>
      </c>
      <c r="E33" s="15"/>
    </row>
    <row r="34" spans="1:6" ht="13.7" customHeight="1" x14ac:dyDescent="0.2">
      <c r="A34" s="88" t="s">
        <v>237</v>
      </c>
      <c r="B34" s="88"/>
      <c r="C34" s="14" t="s">
        <v>238</v>
      </c>
      <c r="D34" s="15"/>
      <c r="E34" s="15"/>
      <c r="F34" s="17"/>
    </row>
    <row r="35" spans="1:6" ht="13.7" customHeight="1" x14ac:dyDescent="0.2">
      <c r="A35" s="88" t="s">
        <v>239</v>
      </c>
      <c r="B35" s="88"/>
      <c r="C35" s="14" t="s">
        <v>240</v>
      </c>
      <c r="D35" s="15">
        <v>387146970</v>
      </c>
      <c r="E35" s="15">
        <v>24000000</v>
      </c>
      <c r="F35" s="17"/>
    </row>
    <row r="36" spans="1:6" ht="14.45" customHeight="1" x14ac:dyDescent="0.2">
      <c r="A36" s="88" t="s">
        <v>241</v>
      </c>
      <c r="B36" s="88"/>
      <c r="C36" s="14" t="s">
        <v>242</v>
      </c>
      <c r="D36" s="15">
        <v>38954831.759999998</v>
      </c>
      <c r="E36" s="15">
        <v>31741624.550000004</v>
      </c>
      <c r="F36" s="44"/>
    </row>
    <row r="37" spans="1:6" ht="13.7" customHeight="1" x14ac:dyDescent="0.2">
      <c r="A37" s="88" t="s">
        <v>243</v>
      </c>
      <c r="B37" s="88"/>
      <c r="C37" s="14" t="s">
        <v>244</v>
      </c>
      <c r="D37" s="15">
        <v>0</v>
      </c>
      <c r="E37" s="15">
        <v>0</v>
      </c>
    </row>
    <row r="38" spans="1:6" ht="13.7" customHeight="1" x14ac:dyDescent="0.2">
      <c r="A38" s="88" t="s">
        <v>112</v>
      </c>
      <c r="B38" s="88"/>
      <c r="C38" s="14" t="s">
        <v>221</v>
      </c>
      <c r="D38" s="40">
        <f>+SUM(D39:D43)</f>
        <v>582984339.64999998</v>
      </c>
      <c r="E38" s="40">
        <f>+SUM(E39:E43)</f>
        <v>216404080</v>
      </c>
    </row>
    <row r="39" spans="1:6" ht="13.7" customHeight="1" x14ac:dyDescent="0.2">
      <c r="A39" s="88" t="s">
        <v>245</v>
      </c>
      <c r="B39" s="88"/>
      <c r="C39" s="14" t="s">
        <v>246</v>
      </c>
      <c r="D39" s="38">
        <v>162984339.65000001</v>
      </c>
      <c r="E39" s="38">
        <v>122404080</v>
      </c>
    </row>
    <row r="40" spans="1:6" ht="14.45" customHeight="1" x14ac:dyDescent="0.2">
      <c r="A40" s="88" t="s">
        <v>247</v>
      </c>
      <c r="B40" s="88"/>
      <c r="C40" s="14" t="s">
        <v>248</v>
      </c>
      <c r="D40" s="38">
        <v>0</v>
      </c>
      <c r="E40" s="38">
        <v>0</v>
      </c>
    </row>
    <row r="41" spans="1:6" ht="13.7" customHeight="1" x14ac:dyDescent="0.2">
      <c r="A41" s="88" t="s">
        <v>249</v>
      </c>
      <c r="B41" s="88"/>
      <c r="C41" s="14" t="s">
        <v>250</v>
      </c>
      <c r="D41" s="38">
        <v>0</v>
      </c>
      <c r="E41" s="38">
        <v>0</v>
      </c>
    </row>
    <row r="42" spans="1:6" ht="13.7" customHeight="1" x14ac:dyDescent="0.2">
      <c r="A42" s="88" t="s">
        <v>251</v>
      </c>
      <c r="B42" s="88"/>
      <c r="C42" s="14" t="s">
        <v>252</v>
      </c>
      <c r="D42" s="38"/>
      <c r="E42" s="38">
        <v>0</v>
      </c>
    </row>
    <row r="43" spans="1:6" ht="13.7" customHeight="1" x14ac:dyDescent="0.2">
      <c r="A43" s="88" t="s">
        <v>253</v>
      </c>
      <c r="B43" s="88"/>
      <c r="C43" s="14" t="s">
        <v>254</v>
      </c>
      <c r="D43" s="38">
        <v>420000000</v>
      </c>
      <c r="E43" s="38">
        <v>94000000</v>
      </c>
    </row>
    <row r="44" spans="1:6" ht="25.5" x14ac:dyDescent="0.2">
      <c r="A44" s="88" t="s">
        <v>114</v>
      </c>
      <c r="B44" s="88"/>
      <c r="C44" s="12" t="s">
        <v>255</v>
      </c>
      <c r="D44" s="60">
        <f>+D30-D38</f>
        <v>-147432537.88999999</v>
      </c>
      <c r="E44" s="60">
        <f>+E30-E38</f>
        <v>-160662455.44999999</v>
      </c>
    </row>
    <row r="45" spans="1:6" ht="14.45" customHeight="1" x14ac:dyDescent="0.2">
      <c r="A45" s="88" t="s">
        <v>143</v>
      </c>
      <c r="B45" s="88"/>
      <c r="C45" s="12" t="s">
        <v>256</v>
      </c>
      <c r="D45" s="40"/>
      <c r="E45" s="40"/>
    </row>
    <row r="46" spans="1:6" ht="13.7" customHeight="1" x14ac:dyDescent="0.2">
      <c r="A46" s="88" t="s">
        <v>257</v>
      </c>
      <c r="B46" s="88"/>
      <c r="C46" s="14" t="s">
        <v>214</v>
      </c>
      <c r="D46" s="38">
        <v>0</v>
      </c>
      <c r="E46" s="38"/>
    </row>
    <row r="47" spans="1:6" ht="13.7" customHeight="1" x14ac:dyDescent="0.2">
      <c r="A47" s="88" t="s">
        <v>258</v>
      </c>
      <c r="B47" s="88"/>
      <c r="C47" s="14" t="s">
        <v>259</v>
      </c>
      <c r="D47" s="38"/>
      <c r="E47" s="38">
        <v>0</v>
      </c>
    </row>
    <row r="48" spans="1:6" ht="13.7" customHeight="1" x14ac:dyDescent="0.2">
      <c r="A48" s="88" t="s">
        <v>260</v>
      </c>
      <c r="B48" s="88"/>
      <c r="C48" s="14" t="s">
        <v>261</v>
      </c>
      <c r="D48" s="38">
        <v>0</v>
      </c>
      <c r="E48" s="38">
        <v>0</v>
      </c>
    </row>
    <row r="49" spans="1:8" ht="14.45" customHeight="1" x14ac:dyDescent="0.2">
      <c r="A49" s="88" t="s">
        <v>262</v>
      </c>
      <c r="B49" s="88"/>
      <c r="C49" s="14" t="s">
        <v>263</v>
      </c>
      <c r="D49" s="38">
        <v>0</v>
      </c>
      <c r="E49" s="38">
        <v>0</v>
      </c>
    </row>
    <row r="50" spans="1:8" ht="13.7" customHeight="1" x14ac:dyDescent="0.2">
      <c r="A50" s="88" t="s">
        <v>264</v>
      </c>
      <c r="B50" s="88"/>
      <c r="C50" s="14" t="s">
        <v>221</v>
      </c>
      <c r="D50" s="38">
        <f>+SUM(D51:D54)</f>
        <v>227611863.93000001</v>
      </c>
      <c r="E50" s="38">
        <f>+SUM(E51:E54)</f>
        <v>60834856.799999997</v>
      </c>
    </row>
    <row r="51" spans="1:8" ht="13.7" customHeight="1" x14ac:dyDescent="0.2">
      <c r="A51" s="88" t="s">
        <v>265</v>
      </c>
      <c r="B51" s="88"/>
      <c r="C51" s="14" t="s">
        <v>266</v>
      </c>
      <c r="D51" s="38">
        <v>138500000</v>
      </c>
      <c r="E51" s="38">
        <v>0</v>
      </c>
    </row>
    <row r="52" spans="1:8" ht="13.7" customHeight="1" x14ac:dyDescent="0.2">
      <c r="A52" s="88" t="s">
        <v>267</v>
      </c>
      <c r="B52" s="88"/>
      <c r="C52" s="14" t="s">
        <v>268</v>
      </c>
      <c r="D52" s="38">
        <v>0</v>
      </c>
      <c r="E52" s="38">
        <v>0</v>
      </c>
    </row>
    <row r="53" spans="1:8" ht="14.45" customHeight="1" x14ac:dyDescent="0.2">
      <c r="A53" s="88" t="s">
        <v>269</v>
      </c>
      <c r="B53" s="88"/>
      <c r="C53" s="14" t="s">
        <v>270</v>
      </c>
      <c r="D53" s="38">
        <v>0</v>
      </c>
      <c r="E53" s="38">
        <v>0</v>
      </c>
    </row>
    <row r="54" spans="1:8" ht="13.7" customHeight="1" x14ac:dyDescent="0.2">
      <c r="A54" s="88" t="s">
        <v>271</v>
      </c>
      <c r="B54" s="88"/>
      <c r="C54" s="14" t="s">
        <v>272</v>
      </c>
      <c r="D54" s="38">
        <v>89111863.930000007</v>
      </c>
      <c r="E54" s="38">
        <v>60834856.799999997</v>
      </c>
    </row>
    <row r="55" spans="1:8" ht="13.7" customHeight="1" x14ac:dyDescent="0.2">
      <c r="A55" s="88" t="s">
        <v>273</v>
      </c>
      <c r="B55" s="88"/>
      <c r="C55" s="12" t="s">
        <v>274</v>
      </c>
      <c r="D55" s="60">
        <f>+D46-D50</f>
        <v>-227611863.93000001</v>
      </c>
      <c r="E55" s="60">
        <f>+E46-E50</f>
        <v>-60834856.799999997</v>
      </c>
    </row>
    <row r="56" spans="1:8" ht="13.7" customHeight="1" x14ac:dyDescent="0.2">
      <c r="A56" s="88" t="s">
        <v>145</v>
      </c>
      <c r="B56" s="88"/>
      <c r="C56" s="14" t="s">
        <v>275</v>
      </c>
      <c r="D56" s="38">
        <v>4152469.31</v>
      </c>
      <c r="E56" s="38">
        <v>4814.9199999999983</v>
      </c>
      <c r="F56" s="45"/>
    </row>
    <row r="57" spans="1:8" ht="14.45" customHeight="1" x14ac:dyDescent="0.2">
      <c r="A57" s="88" t="s">
        <v>147</v>
      </c>
      <c r="B57" s="88"/>
      <c r="C57" s="12" t="s">
        <v>276</v>
      </c>
      <c r="D57" s="13">
        <f>+D28+D44+D55+D56</f>
        <v>211215696.17999959</v>
      </c>
      <c r="E57" s="13">
        <f>+E28+E44+E55+E56</f>
        <v>16544839.210000454</v>
      </c>
      <c r="F57" s="17"/>
    </row>
    <row r="58" spans="1:8" ht="13.7" customHeight="1" x14ac:dyDescent="0.2">
      <c r="A58" s="88" t="s">
        <v>149</v>
      </c>
      <c r="B58" s="88"/>
      <c r="C58" s="12" t="s">
        <v>277</v>
      </c>
      <c r="D58" s="13">
        <v>418617852.5</v>
      </c>
      <c r="E58" s="13">
        <f>+D59</f>
        <v>629833548.67999995</v>
      </c>
    </row>
    <row r="59" spans="1:8" x14ac:dyDescent="0.2">
      <c r="A59" s="88" t="s">
        <v>151</v>
      </c>
      <c r="B59" s="88"/>
      <c r="C59" s="12" t="s">
        <v>278</v>
      </c>
      <c r="D59" s="13">
        <v>629833548.67999995</v>
      </c>
      <c r="E59" s="13">
        <f>+СБТ!F12</f>
        <v>646378387.88999999</v>
      </c>
      <c r="F59" s="56"/>
      <c r="G59" s="16"/>
      <c r="H59" s="16"/>
    </row>
    <row r="60" spans="1:8" ht="14.25" hidden="1" customHeight="1" x14ac:dyDescent="0.2">
      <c r="A60" s="69"/>
      <c r="B60" s="69"/>
      <c r="C60" s="69"/>
      <c r="D60" s="69"/>
      <c r="E60" s="69"/>
    </row>
    <row r="61" spans="1:8" ht="21.95" customHeight="1" x14ac:dyDescent="0.2">
      <c r="A61" s="9"/>
      <c r="C61" s="63" t="s">
        <v>281</v>
      </c>
      <c r="D61" s="63"/>
      <c r="E61" s="63"/>
    </row>
    <row r="62" spans="1:8" ht="14.45" customHeight="1" x14ac:dyDescent="0.2">
      <c r="A62" s="90"/>
      <c r="B62" s="90"/>
      <c r="C62" s="46"/>
      <c r="D62" s="22"/>
      <c r="E62" s="33"/>
    </row>
    <row r="63" spans="1:8" x14ac:dyDescent="0.2">
      <c r="C63" s="63" t="s">
        <v>291</v>
      </c>
      <c r="D63" s="63"/>
      <c r="E63" s="34"/>
    </row>
  </sheetData>
  <mergeCells count="60">
    <mergeCell ref="A59:B59"/>
    <mergeCell ref="A60:E60"/>
    <mergeCell ref="C61:E61"/>
    <mergeCell ref="A62:B62"/>
    <mergeCell ref="C63:D63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0"/>
    <mergeCell ref="D2:E2"/>
    <mergeCell ref="B4:E4"/>
    <mergeCell ref="B6:C6"/>
    <mergeCell ref="B7:C7"/>
    <mergeCell ref="A9:B9"/>
    <mergeCell ref="D7:E7"/>
  </mergeCells>
  <pageMargins left="0.25" right="0.25" top="0.75" bottom="0.75" header="0.3" footer="0.3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Нүүр</vt:lpstr>
      <vt:lpstr>СБТ</vt:lpstr>
      <vt:lpstr>ОДТ</vt:lpstr>
      <vt:lpstr>ӨӨТ</vt:lpstr>
      <vt:lpstr>МГТ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Unurbadrakh B</cp:lastModifiedBy>
  <cp:lastPrinted>2026-07-21T07:17:53Z</cp:lastPrinted>
  <dcterms:created xsi:type="dcterms:W3CDTF">2025-02-06T09:40:01Z</dcterms:created>
  <dcterms:modified xsi:type="dcterms:W3CDTF">2026-07-21T08:48:07Z</dcterms:modified>
</cp:coreProperties>
</file>