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emgroup-my.sharepoint.com/personal/oyunjargal_s_cumongol_mn/Documents/2.Premium Nexus JSC/Санхүүгийн тайлан_excel/2025.12.31/Conso/"/>
    </mc:Choice>
  </mc:AlternateContent>
  <xr:revisionPtr revIDLastSave="6" documentId="8_{11CD44A1-ACC7-4CA8-9CA1-87C210D5604E}" xr6:coauthVersionLast="47" xr6:coauthVersionMax="47" xr10:uidLastSave="{5F5D1716-F431-45BC-8419-024A7340605A}"/>
  <bookViews>
    <workbookView xWindow="16371" yWindow="0" windowWidth="16629" windowHeight="17880" activeTab="1" xr2:uid="{30ABAEAC-50BF-48C8-876B-FE19AB6A8068}"/>
  </bookViews>
  <sheets>
    <sheet name="BS" sheetId="2" r:id="rId1"/>
    <sheet name="IS" sheetId="3" r:id="rId2"/>
    <sheet name="ES" sheetId="4" r:id="rId3"/>
    <sheet name="CF" sheetId="5" r:id="rId4"/>
  </sheets>
  <definedNames>
    <definedName name="____USD1">1215</definedName>
    <definedName name="____USD2">1220</definedName>
    <definedName name="___USD1">1179</definedName>
    <definedName name="___USD2">1220</definedName>
    <definedName name="__123Graph_A" hidden="1">#REF!</definedName>
    <definedName name="__123Graph_B" hidden="1">#REF!</definedName>
    <definedName name="__123Graph_C" hidden="1">#REF!</definedName>
    <definedName name="__123Graph_D" hidden="1">#REF!</definedName>
    <definedName name="__123Graph_X" hidden="1">#REF!</definedName>
    <definedName name="__H1" hidden="1">#REF!</definedName>
    <definedName name="__IntlFixup" hidden="1">TRUE</definedName>
    <definedName name="__USD1">1179</definedName>
    <definedName name="__USD2">1220</definedName>
    <definedName name="__VAT1">15%</definedName>
    <definedName name="_2004_SUMMARY">#REF!</definedName>
    <definedName name="_5LAB_1">#REF!</definedName>
    <definedName name="_6LAB_2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1</definedName>
    <definedName name="_AtRisk_SimSetting_SimNameCount" hidden="1">0</definedName>
    <definedName name="_AtRisk_SimSetting_SmartSensitivityAnalysisEnabled" hidden="1">TRUE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CON2">#REF!</definedName>
    <definedName name="_Fill" hidden="1">#REF!</definedName>
    <definedName name="_xlnm._FilterDatabase" hidden="1">#REF!</definedName>
    <definedName name="_H1" hidden="1">#REF!</definedName>
    <definedName name="_Key1" hidden="1">#REF!</definedName>
    <definedName name="_Key2" hidden="1">#REF!</definedName>
    <definedName name="_NB03">#N/A</definedName>
    <definedName name="_NB04">#N/A</definedName>
    <definedName name="_Order1" hidden="1">255</definedName>
    <definedName name="_Order2" hidden="1">255</definedName>
    <definedName name="_Parse_In" hidden="1">#REF!</definedName>
    <definedName name="_Parse_Out" hidden="1">#REF!</definedName>
    <definedName name="_Sort" hidden="1">#REF!</definedName>
    <definedName name="_USD1">1179</definedName>
    <definedName name="_USD2">1220</definedName>
    <definedName name="_VAT1">15%</definedName>
    <definedName name="a" hidden="1">#REF!</definedName>
    <definedName name="A_EMTSUB">#REF!</definedName>
    <definedName name="A_EMTSUBDEP">#REF!</definedName>
    <definedName name="A_LEAVES">#REF!</definedName>
    <definedName name="A_MOBDEMAL">#REF!</definedName>
    <definedName name="A_MOBDEMOB">#REF!</definedName>
    <definedName name="A_MONTHLY">#REF!</definedName>
    <definedName name="A_VPSUB">#REF!</definedName>
    <definedName name="A_VPSUBDEP">#REF!</definedName>
    <definedName name="A_YEARLY">#REF!</definedName>
    <definedName name="AccessStockPrev">#N/A</definedName>
    <definedName name="AcctyFees">#N/A</definedName>
    <definedName name="AcctyFeesPrev">#N/A</definedName>
    <definedName name="AccumProfit">#N/A</definedName>
    <definedName name="AccumProfitPrev">#N/A</definedName>
    <definedName name="AccumProfitVelcoWaiorauPrev">#N/A</definedName>
    <definedName name="Actual2002">#REF!</definedName>
    <definedName name="Actual2002_12">#REF!</definedName>
    <definedName name="Actual2003">#REF!</definedName>
    <definedName name="Actual2003_12">#REF!</definedName>
    <definedName name="Actual2003_12_coating">#REF!</definedName>
    <definedName name="Actual2003_12_Tin">#REF!</definedName>
    <definedName name="Actual2003_Coating">#REF!</definedName>
    <definedName name="Actual2003_Tin">#REF!</definedName>
    <definedName name="Actual2004">#REF!</definedName>
    <definedName name="Actual2004_Coating">#REF!</definedName>
    <definedName name="Actual2004_Tin">#REF!</definedName>
    <definedName name="ad">#REF!</definedName>
    <definedName name="Adv">#REF!</definedName>
    <definedName name="Advertising_HK">#REF!</definedName>
    <definedName name="Advertising_UK">#REF!</definedName>
    <definedName name="AdvPromo">#N/A</definedName>
    <definedName name="AdvPromoPrev">#N/A</definedName>
    <definedName name="ai" hidden="1">#REF!</definedName>
    <definedName name="Air_Conditioning_OTH">#REF!</definedName>
    <definedName name="Air_Conditioning_UK">#REF!</definedName>
    <definedName name="Allowances_a_c">#REF!</definedName>
    <definedName name="Allowances_a_c_OTH">#REF!</definedName>
    <definedName name="Allowances_a_c_UK">#REF!</definedName>
    <definedName name="AmortGoodwill">#N/A</definedName>
    <definedName name="AmortGoodwillPrev">#N/A</definedName>
    <definedName name="ap">#REF!</definedName>
    <definedName name="aq">#REF!</definedName>
    <definedName name="Aquarius_Group_Ltd">#REF!</definedName>
    <definedName name="ar">#REF!,#REF!</definedName>
    <definedName name="Ara7.5">1</definedName>
    <definedName name="AResAccess">#N/A</definedName>
    <definedName name="AResAccessPrev">#N/A</definedName>
    <definedName name="AResAdj">#N/A</definedName>
    <definedName name="AResAdjPrev">#N/A</definedName>
    <definedName name="AResAdmin">#N/A</definedName>
    <definedName name="AResAdminPrev">#N/A</definedName>
    <definedName name="AResApart">#N/A</definedName>
    <definedName name="AResApartPrev">#N/A</definedName>
    <definedName name="AResCafes">#N/A</definedName>
    <definedName name="AResCafesPrev">#N/A</definedName>
    <definedName name="AResHire">#N/A</definedName>
    <definedName name="AResHirePrev">#N/A</definedName>
    <definedName name="AResKorral">#N/A</definedName>
    <definedName name="AResKorralPrev">#N/A</definedName>
    <definedName name="AResRoad">#N/A</definedName>
    <definedName name="AResRoadPrev">#N/A</definedName>
    <definedName name="AResSchool">#N/A</definedName>
    <definedName name="AResSchoolPrev">#N/A</definedName>
    <definedName name="AResSki">#N/A</definedName>
    <definedName name="AResSkiPrev">#N/A</definedName>
    <definedName name="AS2DocOpenMode">"AS2DocumentEdit"</definedName>
    <definedName name="asa">#REF!</definedName>
    <definedName name="AskToRefreshProgrammesOnSave">FALSE</definedName>
    <definedName name="AssRepReservePrev">#N/A</definedName>
    <definedName name="AUD">#REF!</definedName>
    <definedName name="Audit_Period">#REF!</definedName>
    <definedName name="AuditFees">#N/A</definedName>
    <definedName name="AuditFeesPrev">#N/A</definedName>
    <definedName name="AUL">#REF!</definedName>
    <definedName name="AURABOOKMARK307">#REF!</definedName>
    <definedName name="AURABOOKMARK308">#REF!</definedName>
    <definedName name="b">#REF!</definedName>
    <definedName name="B_EMTSUB">#REF!</definedName>
    <definedName name="B_EMTSUBDEP">#REF!</definedName>
    <definedName name="B_LEAVES">#REF!</definedName>
    <definedName name="B_MOBDEMOB">#REF!</definedName>
    <definedName name="B_MONTHLY">#REF!</definedName>
    <definedName name="B_VPSUB">#REF!</definedName>
    <definedName name="B_VPSUBDEP">#REF!</definedName>
    <definedName name="B1.1" hidden="1">#REF!</definedName>
    <definedName name="Bal">#REF!</definedName>
    <definedName name="Bank_Charges_2">#REF!</definedName>
    <definedName name="Bank_Charges_HK">#REF!</definedName>
    <definedName name="Bank_Charges_Mktg">#REF!</definedName>
    <definedName name="Bank_Charges_OTH">#REF!</definedName>
    <definedName name="Bank_Charges_UIS">#REF!</definedName>
    <definedName name="Bank_Charges_UK">#REF!</definedName>
    <definedName name="BCOMP">#REF!</definedName>
    <definedName name="bcontain">#REF!</definedName>
    <definedName name="bfloor">#REF!</definedName>
    <definedName name="BMM">#REF!</definedName>
    <definedName name="BNZAutoCall">#N/A</definedName>
    <definedName name="BNZAutoCallPrev">#N/A</definedName>
    <definedName name="BNZVelcoPrev">#N/A</definedName>
    <definedName name="BNZWellington">#N/A</definedName>
    <definedName name="BNZWellingtonPrev">#N/A</definedName>
    <definedName name="BON">20%</definedName>
    <definedName name="bprice">#REF!</definedName>
    <definedName name="bratio">#REF!</definedName>
    <definedName name="BRMF">#REF!</definedName>
    <definedName name="BRMF_OT">#REF!</definedName>
    <definedName name="Budee">#REF!</definedName>
    <definedName name="Budeed">#REF!</definedName>
    <definedName name="Budget2004">#REF!</definedName>
    <definedName name="Budget2004_Coating">#REF!</definedName>
    <definedName name="Budget2004_Tin">#REF!</definedName>
    <definedName name="Buildings">#N/A</definedName>
    <definedName name="BuildingsPrev">#N/A</definedName>
    <definedName name="c.n">#REF!</definedName>
    <definedName name="C_FRIDAYS">#REF!</definedName>
    <definedName name="C_MONDAYS">#REF!</definedName>
    <definedName name="CAD">#REF!</definedName>
    <definedName name="CafeStockPrev">#N/A</definedName>
    <definedName name="CAL">#REF!</definedName>
    <definedName name="CAOLI">#REF!</definedName>
    <definedName name="CAPEX" hidden="1">#REF!</definedName>
    <definedName name="Cash1">#REF!</definedName>
    <definedName name="cash2">#REF!</definedName>
    <definedName name="cash3">#REF!</definedName>
    <definedName name="cash4">#REF!</definedName>
    <definedName name="cash5">#REF!</definedName>
    <definedName name="cash6">#REF!</definedName>
    <definedName name="cash7">#REF!</definedName>
    <definedName name="cash8">#REF!</definedName>
    <definedName name="cash9">#REF!</definedName>
    <definedName name="CashOnHand">#N/A</definedName>
    <definedName name="CashOnHandPrev">#N/A</definedName>
    <definedName name="Cast">#REF!</definedName>
    <definedName name="CAVelco">#N/A</definedName>
    <definedName name="CAVelcoPrev">#N/A</definedName>
    <definedName name="ChainsStockPrev">#N/A</definedName>
    <definedName name="ChainStockPrev">#N/A</definedName>
    <definedName name="Chairlifts">#N/A</definedName>
    <definedName name="ChairliftsPrev">#N/A</definedName>
    <definedName name="City">#REF!</definedName>
    <definedName name="cl">#REF!</definedName>
    <definedName name="Claims_UK">#REF!</definedName>
    <definedName name="Cleaning_HK">#REF!</definedName>
    <definedName name="Cleaning_OTH">#REF!</definedName>
    <definedName name="CLF">#REF!</definedName>
    <definedName name="client.name">#REF!</definedName>
    <definedName name="Client_FileNo_Desc">#REF!</definedName>
    <definedName name="CLIENT_NAME">#REF!</definedName>
    <definedName name="Client_Name_Desc">#REF!</definedName>
    <definedName name="client1.name">#REF!</definedName>
    <definedName name="CNY">#REF!</definedName>
    <definedName name="Co_name">#REF!</definedName>
    <definedName name="Commission_Paid_UK">#REF!</definedName>
    <definedName name="Commission_Received_HK">#REF!</definedName>
    <definedName name="Company_name">#REF!</definedName>
    <definedName name="Computer_Costs_OTH">#REF!</definedName>
    <definedName name="Computer_Costs_UK">#REF!</definedName>
    <definedName name="Computers___Depreciation">#REF!</definedName>
    <definedName name="coname">#REF!</definedName>
    <definedName name="Concl">#REF!</definedName>
    <definedName name="Conclusion">#REF!</definedName>
    <definedName name="Consultancy_Fees_OTH">#REF!</definedName>
    <definedName name="contain">#REF!</definedName>
    <definedName name="COS_HK">#REF!</definedName>
    <definedName name="COS_UK">#REF!</definedName>
    <definedName name="CostCenterName">#REF!</definedName>
    <definedName name="COUNTRYHOLIDAYS">#REF!</definedName>
    <definedName name="Creditors">#N/A</definedName>
    <definedName name="Creditors.prev">#N/A</definedName>
    <definedName name="CreditorsPrev">#N/A</definedName>
    <definedName name="_xlnm.Criteria">#REF!</definedName>
    <definedName name="CRTCapital">#N/A</definedName>
    <definedName name="CRTCapitalPrev">#N/A</definedName>
    <definedName name="CRTSharePrev">#N/A</definedName>
    <definedName name="CRTShares">#N/A</definedName>
    <definedName name="CRTSharesPrev">#N/A</definedName>
    <definedName name="CT">10%</definedName>
    <definedName name="CURRENCIES">#REF!</definedName>
    <definedName name="Customer_Name">#REF!</definedName>
    <definedName name="CY">150.3</definedName>
    <definedName name="D_LEAVES">#REF!</definedName>
    <definedName name="D_MOBDEMOB">#REF!</definedName>
    <definedName name="D_MONTHLY">#REF!</definedName>
    <definedName name="Damage">0.5%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_xlnm.Database">#REF!</definedName>
    <definedName name="DataToSort">#N/A</definedName>
    <definedName name="datatosortexps">#N/A</definedName>
    <definedName name="DebtorsPrev">#N/A</definedName>
    <definedName name="DEMOBTT">#REF!</definedName>
    <definedName name="DepHighCtPrev">#N/A</definedName>
    <definedName name="Depn_Exhibition_Equipment">#REF!</definedName>
    <definedName name="DepnAccess">#N/A</definedName>
    <definedName name="DepnAccessPrev">#N/A</definedName>
    <definedName name="DepnAdj">#N/A</definedName>
    <definedName name="DepnAdjPrev">#N/A</definedName>
    <definedName name="DepnAdmin">#N/A</definedName>
    <definedName name="DepnAdminPrev">#N/A</definedName>
    <definedName name="DepnApart">#N/A</definedName>
    <definedName name="DepnApartPrev">#N/A</definedName>
    <definedName name="DepnCafes">#N/A</definedName>
    <definedName name="DepnCafesPrev">#N/A</definedName>
    <definedName name="DepnHire">#N/A</definedName>
    <definedName name="DepnHirePrev">#N/A</definedName>
    <definedName name="DepnKorral">#N/A</definedName>
    <definedName name="DepnKorralPrev">#N/A</definedName>
    <definedName name="DepnRecovered">#N/A</definedName>
    <definedName name="DepnRecoveredPrev">#N/A</definedName>
    <definedName name="DepnRoad">#N/A</definedName>
    <definedName name="DepnRoadPrev">#N/A</definedName>
    <definedName name="DepnSchool">#N/A</definedName>
    <definedName name="DepnSchoolPrev">#N/A</definedName>
    <definedName name="DepnSki">#N/A</definedName>
    <definedName name="DepnSkiPrev">#N/A</definedName>
    <definedName name="Depreciation_D5">#REF!</definedName>
    <definedName name="Depreciation_F_F_OTH">#REF!</definedName>
    <definedName name="Depreciation_Office_Equipment">#REF!</definedName>
    <definedName name="Depreciation_Office_Equipment_a">#REF!</definedName>
    <definedName name="Depreciation_Tooling_ROT">#REF!</definedName>
    <definedName name="Designer_Fee_OTH">#REF!</definedName>
    <definedName name="Designer_Fee_UK">#REF!</definedName>
    <definedName name="dh">#REF!</definedName>
    <definedName name="Discounts_Allowed_UK">#REF!</definedName>
    <definedName name="Disposal_FA_D5">#REF!</definedName>
    <definedName name="divider">#REF!</definedName>
    <definedName name="DLrate_elt">#REF!</definedName>
    <definedName name="DLrate_esc">#REF!</definedName>
    <definedName name="DOC">#REF!</definedName>
    <definedName name="dsfgsd">#REF!</definedName>
    <definedName name="DURATION">#REF!</definedName>
    <definedName name="E_DEPSCHOOL">#REF!</definedName>
    <definedName name="E_MOBDEMOB">#REF!</definedName>
    <definedName name="E_MONTHLY">#REF!</definedName>
    <definedName name="ehghjfjjfh">#REF!</definedName>
    <definedName name="EMTBONUS">#REF!</definedName>
    <definedName name="EMTCOLDAUL">#REF!</definedName>
    <definedName name="EMTRATE">#REF!</definedName>
    <definedName name="Entertainment___Gifts_Mktg">#REF!</definedName>
    <definedName name="Entertainment___Gifts_OTH">#REF!</definedName>
    <definedName name="Entertainment___Gifts_UK">#REF!</definedName>
    <definedName name="EntNonDeduct">#N/A</definedName>
    <definedName name="EntNonDeductPrev">#N/A</definedName>
    <definedName name="Equipment_Rental_OTH">#REF!</definedName>
    <definedName name="er">#REF!</definedName>
    <definedName name="ertreyrtyy">#REF!</definedName>
    <definedName name="ertyui">#REF!</definedName>
    <definedName name="etrtwytwy">#REF!</definedName>
    <definedName name="EUR">#REF!</definedName>
    <definedName name="eur_jun">#REF!</definedName>
    <definedName name="EURO">1548</definedName>
    <definedName name="euro1">1530</definedName>
    <definedName name="EX1BJ2012">#REF!</definedName>
    <definedName name="EX1FA2012">#REF!</definedName>
    <definedName name="EX1FB2012">#REF!</definedName>
    <definedName name="EX1FC2012">#REF!</definedName>
    <definedName name="EX1FS2012">#REF!</definedName>
    <definedName name="EX1FU2012">#REF!</definedName>
    <definedName name="EX1OT2012">#REF!</definedName>
    <definedName name="EX1UB2012">#REF!</definedName>
    <definedName name="EX2BJ">#REF!</definedName>
    <definedName name="EX2BJ2012">#REF!</definedName>
    <definedName name="EX2FA2012">#REF!</definedName>
    <definedName name="EX2FB2012">#REF!</definedName>
    <definedName name="EX2FC2012">#REF!</definedName>
    <definedName name="EX2FS2012">#REF!</definedName>
    <definedName name="EX2FU2012">#REF!</definedName>
    <definedName name="EX2OT2012">#REF!</definedName>
    <definedName name="EX2UB2012">#REF!</definedName>
    <definedName name="EX3BJ2012">#REF!</definedName>
    <definedName name="EX3FA2012">#REF!</definedName>
    <definedName name="EX3FB2012">#REF!</definedName>
    <definedName name="EX3FC2012">#REF!</definedName>
    <definedName name="EX3FS2012">#REF!</definedName>
    <definedName name="EX3FU2012">#REF!</definedName>
    <definedName name="EX3OT2012">#REF!</definedName>
    <definedName name="EX3UB2012">#REF!</definedName>
    <definedName name="EX4BJ2012">#REF!</definedName>
    <definedName name="EX4FA2012">#REF!</definedName>
    <definedName name="EX4FB2012">#REF!</definedName>
    <definedName name="EX4FC2012">#REF!</definedName>
    <definedName name="EX4FS2012">#REF!</definedName>
    <definedName name="EX4FU2012">#REF!</definedName>
    <definedName name="EX4OT2012">#REF!</definedName>
    <definedName name="EX4UB2012">#REF!</definedName>
    <definedName name="EX5BJ2012">#REF!</definedName>
    <definedName name="EX5FA2012">#REF!</definedName>
    <definedName name="EX5FB2012">#REF!</definedName>
    <definedName name="EX5FC2012">#REF!</definedName>
    <definedName name="EX5FS2012">#REF!</definedName>
    <definedName name="EX5FU2012">#REF!</definedName>
    <definedName name="EX5OT2012">#REF!</definedName>
    <definedName name="EX5UB2012">#REF!</definedName>
    <definedName name="Exchange_Differences">#REF!</definedName>
    <definedName name="Exchange_Differences_a">#REF!</definedName>
    <definedName name="Exhibition_Costs">#REF!</definedName>
    <definedName name="Exhibition_Equipment___Cost">#REF!</definedName>
    <definedName name="Exhibition_Equipment___Depr_n">#REF!</definedName>
    <definedName name="Exhibition_HK">#REF!</definedName>
    <definedName name="Exhibition_Mktg">#REF!</definedName>
    <definedName name="Exhibition_OTH">#REF!</definedName>
    <definedName name="Exhibition_ROT">#REF!</definedName>
    <definedName name="Exhibition_UK">#REF!</definedName>
    <definedName name="Expenses">#N/A</definedName>
    <definedName name="ExpensesPrev">#N/A</definedName>
    <definedName name="_xlnm.Extract">#REF!</definedName>
    <definedName name="f">#REF!</definedName>
    <definedName name="FAProfitPrev">#N/A</definedName>
    <definedName name="FAR">#REF!</definedName>
    <definedName name="fds">#REF!</definedName>
    <definedName name="fill" hidden="1">#REF!</definedName>
    <definedName name="FILLLLLLL" hidden="1">#REF!</definedName>
    <definedName name="finalised.date">"3 August 1995"</definedName>
    <definedName name="FinalisedDate">#N/A</definedName>
    <definedName name="FixFitPrev">#N/A</definedName>
    <definedName name="Forecast2002">#REF!</definedName>
    <definedName name="Forecast2003">#REF!</definedName>
    <definedName name="Forecast2004">#REF!</definedName>
    <definedName name="Forecast2004_Coating">#REF!</definedName>
    <definedName name="Forecast2004_Tin">#REF!</definedName>
    <definedName name="from_tb_rate">#REF!</definedName>
    <definedName name="ftghhh">#REF!</definedName>
    <definedName name="FuelStockPrev">#N/A</definedName>
    <definedName name="Function1">SUMIF(#REF!,#REF!,#REF!)</definedName>
    <definedName name="Function2">SUMIF(#REF!,#REF!,#REF!)</definedName>
    <definedName name="Function3">SUMIF(#REF!,#REF!,#REF!)</definedName>
    <definedName name="Function4">SUMIF(#REF!,#REF!,#REF!)</definedName>
    <definedName name="Furniture___Fixture___Cost">#REF!</definedName>
    <definedName name="Furniture___Fixture___Depreciation">#REF!</definedName>
    <definedName name="GBP">#REF!</definedName>
    <definedName name="gdhfdhg">#REF!</definedName>
    <definedName name="gdrgbd">#REF!</definedName>
    <definedName name="gfdhfd">#REF!</definedName>
    <definedName name="gfhydfjhdf">#REF!</definedName>
    <definedName name="gfsdgfsgd">#REF!</definedName>
    <definedName name="ghhf">#REF!</definedName>
    <definedName name="GoodwillLease">#N/A</definedName>
    <definedName name="GoodwillLeasePrev">#N/A</definedName>
    <definedName name="GoodwillPurchase">#N/A</definedName>
    <definedName name="GoodwillPurchasePrev">#N/A</definedName>
    <definedName name="government.valuation">910000</definedName>
    <definedName name="GrossAreaSqM">#REF!</definedName>
    <definedName name="gsdfagseg">#REF!</definedName>
    <definedName name="gsdfgsdfg">#REF!</definedName>
    <definedName name="GSTPrev">#N/A</definedName>
    <definedName name="guo">#REF!</definedName>
    <definedName name="gvfsd">#REF!</definedName>
    <definedName name="hdhfdhrhd">#REF!</definedName>
    <definedName name="hdhhfdhfhg">#REF!</definedName>
    <definedName name="HEADER">#REF!</definedName>
    <definedName name="hfd">#REF!</definedName>
    <definedName name="hfh">#REF!</definedName>
    <definedName name="hhhhfdhhh">#REF!</definedName>
    <definedName name="HireStockPrev">#N/A</definedName>
    <definedName name="Hist___Expenses_by_Week_by_Location">#REF!</definedName>
    <definedName name="HITACHI" hidden="1">#REF!</definedName>
    <definedName name="hjgjty" hidden="1">#REF!</definedName>
    <definedName name="HOUSE">#REF!</definedName>
    <definedName name="HRLY">#REF!</definedName>
    <definedName name="HSBC___HK__Current">#REF!</definedName>
    <definedName name="HTAX">#REF!</definedName>
    <definedName name="HTML_CodePage" hidden="1">936</definedName>
    <definedName name="HTML_Description">"lin zijian"</definedName>
    <definedName name="HTML_Email" hidden="1">""</definedName>
    <definedName name="HTML_Header" hidden="1">"现金流量表（全部投资）"</definedName>
    <definedName name="HTML_LastUpdate" hidden="1">"96-12-2"</definedName>
    <definedName name="HTML_LineAfter" hidden="1">TRUE</definedName>
    <definedName name="HTML_LineBefore" hidden="1">TRUE</definedName>
    <definedName name="HTML_Name" hidden="1">"linzijia"</definedName>
    <definedName name="HTML_OBDlg2" hidden="1">TRUE</definedName>
    <definedName name="HTML_OBDlg4" hidden="1">TRUE</definedName>
    <definedName name="HTML_OS" hidden="1">0</definedName>
    <definedName name="HTML_PathFile" hidden="1">"C:\lin\bk\MyHTML.htm"</definedName>
    <definedName name="HTML_Title" hidden="1">"PROJECT11"</definedName>
    <definedName name="HTML1_1" hidden="1">"[販売実績概要.xls]Sheet7!$A$1:$U$39"</definedName>
    <definedName name="HTML1_10" hidden="1">""</definedName>
    <definedName name="HTML1_11" hidden="1">1</definedName>
    <definedName name="HTML1_12" hidden="1">"C:\My Documents\MyHTML.htm"</definedName>
    <definedName name="HTML1_2" hidden="1">1</definedName>
    <definedName name="HTML1_3" hidden="1">"販売実績概要.xls"</definedName>
    <definedName name="HTML1_4" hidden="1">"Sheet7"</definedName>
    <definedName name="HTML1_5" hidden="1">""</definedName>
    <definedName name="HTML1_6" hidden="1">-4146</definedName>
    <definedName name="HTML1_7" hidden="1">-4146</definedName>
    <definedName name="HTML1_8" hidden="1">"1997/07/11"</definedName>
    <definedName name="HTML1_9" hidden="1">"W9610008"</definedName>
    <definedName name="HTMLCount" hidden="1">1</definedName>
    <definedName name="hu">#REF!</definedName>
    <definedName name="I_E_Declaration_Charges_EU">#REF!</definedName>
    <definedName name="I_E_Declaration_Charges_HK">#REF!</definedName>
    <definedName name="I_E_Declaration_Charges_OTH">#REF!</definedName>
    <definedName name="I_E_Declaration_Charges_UK">#REF!</definedName>
    <definedName name="Insurance___Direct_Cost_UK">#REF!</definedName>
    <definedName name="Insurance_OTH">#REF!</definedName>
    <definedName name="IntAccess">#N/A</definedName>
    <definedName name="IntAccessPrev">#N/A</definedName>
    <definedName name="IntAdj">#N/A</definedName>
    <definedName name="IntAdjPrev">#N/A</definedName>
    <definedName name="IntAdmin">#N/A</definedName>
    <definedName name="IntAdminPrev">#N/A</definedName>
    <definedName name="IntApart">#N/A</definedName>
    <definedName name="IntApartPrev">#N/A</definedName>
    <definedName name="IntCafes">#N/A</definedName>
    <definedName name="IntCafesPrev">#N/A</definedName>
    <definedName name="Interest_Paid___Inter_company">#REF!</definedName>
    <definedName name="Interest_Paid__Bank">#REF!</definedName>
    <definedName name="Interest_Received___Bank">#REF!</definedName>
    <definedName name="InterestReceivedPrev">#N/A</definedName>
    <definedName name="IntExp">#N/A</definedName>
    <definedName name="IntExpPrev">#N/A</definedName>
    <definedName name="IntHire">#N/A</definedName>
    <definedName name="IntHirePrev">#N/A</definedName>
    <definedName name="IntKorral">#N/A</definedName>
    <definedName name="IntKorralPrev">#N/A</definedName>
    <definedName name="IntRecd">#N/A</definedName>
    <definedName name="IntRecdPrev">#N/A</definedName>
    <definedName name="Intrev">#N/A</definedName>
    <definedName name="IntRoad">#N/A</definedName>
    <definedName name="IntRoadPrev">#N/A</definedName>
    <definedName name="IntSchool">#N/A</definedName>
    <definedName name="IntSchoolPrev">#N/A</definedName>
    <definedName name="IntSki">#N/A</definedName>
    <definedName name="IntSkiPrev">#N/A</definedName>
    <definedName name="IntVeals">#N/A</definedName>
    <definedName name="IntVealsPrev">#N/A</definedName>
    <definedName name="INV">#REF!</definedName>
    <definedName name="INV_ON_SHORE">#REF!</definedName>
    <definedName name="InvestSharesPrev">#N/A</definedName>
    <definedName name="ioupuio78o">#REF!</definedName>
    <definedName name="IQ_ACCOUNT_CHANGE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IZED_INTEREST" hidden="1">"c2076"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"c2106"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INT" hidden="1">"c373"</definedName>
    <definedName name="IQ_EBITDA_MARGIN" hidden="1">"c372"</definedName>
    <definedName name="IQ_EBITDA_OVER_TOTAL_IE" hidden="1">"c1371"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DATE" hidden="1">"c1634"</definedName>
    <definedName name="IQ_EST_EPS_DIFF" hidden="1">"c1864"</definedName>
    <definedName name="IQ_EST_EPS_GROWTH_1YR" hidden="1">"c1636"</definedName>
    <definedName name="IQ_EST_EPS_GROWTH_5YR" hidden="1">"c1655"</definedName>
    <definedName name="IQ_EST_EPS_GROWTH_Q_1YR" hidden="1">"c1641"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FO" hidden="1">"c1574"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"c1446"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"c1378"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LAND" hidden="1">"c645"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REPAIR" hidden="1">"c2087"</definedName>
    <definedName name="IQ_MARKETCAP" hidden="1">"c712"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OIL_PRODUCT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"c2128"</definedName>
    <definedName name="IQ_OUTSTANDING_FILING_DATE" hidden="1">"c2127"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RATIO" hidden="1">"c1610"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S" hidden="1">"c2119"</definedName>
    <definedName name="IQ_TOTAL_UNUSUAL" hidden="1">"c1508"</definedName>
    <definedName name="IQ_TRADE_AR" hidden="1">"c1345"</definedName>
    <definedName name="IQ_TRADE_PRINCIPAL" hidden="1">"c1309"</definedName>
    <definedName name="IQ_TRADING_ASSETS" hidden="1">"c1310"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USUAL_EXP" hidden="1">"c1456"</definedName>
    <definedName name="IQ_US_GAAP" hidden="1">"c1331"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"c2104"</definedName>
    <definedName name="IQ_YEARHIGH" hidden="1">"c1337"</definedName>
    <definedName name="IQ_YEARLOW" hidden="1">"c1338"</definedName>
    <definedName name="IQ_YTD" hidden="1">3000</definedName>
    <definedName name="IQ_Z_SCORE" hidden="1">"c1339"</definedName>
    <definedName name="ISTRAVELBILLABLE">#REF!</definedName>
    <definedName name="IT">10%</definedName>
    <definedName name="jjjk">#REF!</definedName>
    <definedName name="L_D_Telephone_HK">#REF!</definedName>
    <definedName name="L_D_Telephone_Mktg">#REF!</definedName>
    <definedName name="L_D_Telephone_OTH">#REF!</definedName>
    <definedName name="L_D_Telephone_ROT">#REF!</definedName>
    <definedName name="L_D_Telephone_UK">#REF!</definedName>
    <definedName name="LAB_2006">#REF!</definedName>
    <definedName name="LAB_2011">#REF!</definedName>
    <definedName name="LAB_201112">#REF!</definedName>
    <definedName name="LAB_BARE">#REF!</definedName>
    <definedName name="LAB_BURD">#REF!</definedName>
    <definedName name="LAB_CAMP">#REF!</definedName>
    <definedName name="LAB_CAMP1">#REF!</definedName>
    <definedName name="LAB_CONS">#REF!</definedName>
    <definedName name="LAB_CONT">#REF!</definedName>
    <definedName name="LAB_ESCN">#REF!</definedName>
    <definedName name="LAB_HRAT">#REF!</definedName>
    <definedName name="LAB_HTAX">#REF!</definedName>
    <definedName name="LAB_IFLC">#REF!</definedName>
    <definedName name="LAB_MESS">#REF!</definedName>
    <definedName name="LAB_MONG">#REF!</definedName>
    <definedName name="LAB_MOSS">#REF!</definedName>
    <definedName name="LAB_OVHD">#REF!</definedName>
    <definedName name="LAB_OVTM">#REF!</definedName>
    <definedName name="LAB_PROF">#REF!</definedName>
    <definedName name="LAB_SUPN">#REF!</definedName>
    <definedName name="LAB_SVCS">#REF!</definedName>
    <definedName name="LAB_TLAB">#REF!</definedName>
    <definedName name="LAB_TOOL">#REF!</definedName>
    <definedName name="lab_tool11">#REF!</definedName>
    <definedName name="LAB_TOTL">#REF!</definedName>
    <definedName name="LAB_TOWP">#REF!</definedName>
    <definedName name="Labtest_Charges_HK">#REF!</definedName>
    <definedName name="Labtest_Charges_OTH">#REF!</definedName>
    <definedName name="Labtest_Charges_UK">#REF!</definedName>
    <definedName name="Land">#N/A</definedName>
    <definedName name="LandPrev">#N/A</definedName>
    <definedName name="Last_year">#REF!</definedName>
    <definedName name="Lastyear">2005</definedName>
    <definedName name="Leasehold_Improvements___Dep_n">#REF!</definedName>
    <definedName name="LEAVES">#REF!</definedName>
    <definedName name="LEAVETT">#REF!</definedName>
    <definedName name="LegalExp">#N/A</definedName>
    <definedName name="LegalExpPrev">#N/A</definedName>
    <definedName name="llljaksdfjklqjhfiwdsgsdksdjfghdkfjghkdfjgh">#REF!</definedName>
    <definedName name="Loan" hidden="1">#REF!</definedName>
    <definedName name="LoanCardronaPrev">#N/A</definedName>
    <definedName name="LoanWaiorau">#N/A</definedName>
    <definedName name="LoanWaiorauPrev">#N/A</definedName>
    <definedName name="Local_Telephone">#REF!</definedName>
    <definedName name="Local_Telephone_HK">#REF!</definedName>
    <definedName name="Local_Telephone_Mktg">#REF!</definedName>
    <definedName name="Local_Telephone_OTH">#REF!</definedName>
    <definedName name="Local_Telephone_UK">#REF!</definedName>
    <definedName name="lst">#REF!</definedName>
    <definedName name="LU_FRIDAYS">#REF!</definedName>
    <definedName name="LU_MONDAYS">#REF!</definedName>
    <definedName name="LU_SALARY">#REF!</definedName>
    <definedName name="LU_WORK_WEEK">#REF!</definedName>
    <definedName name="ManagementFee">#N/A</definedName>
    <definedName name="ManagementFeePrev">#N/A</definedName>
    <definedName name="Max">530000</definedName>
    <definedName name="mcontain">#REF!</definedName>
    <definedName name="Medical_Insurance_HK">#REF!</definedName>
    <definedName name="Medical_Insurance_OTH">#REF!</definedName>
    <definedName name="Medical_Insurance_ROT">#REF!</definedName>
    <definedName name="Medical_Insurance_UK">#REF!</definedName>
    <definedName name="MfgRate_Ele">#REF!</definedName>
    <definedName name="MfgRate_Elt">#REF!</definedName>
    <definedName name="MfgRate_Esc">#REF!</definedName>
    <definedName name="mfloor">#REF!</definedName>
    <definedName name="mid">#REF!</definedName>
    <definedName name="Min">53000</definedName>
    <definedName name="MNT">#REF!</definedName>
    <definedName name="MOBTT">#REF!</definedName>
    <definedName name="Months1">#REF!</definedName>
    <definedName name="Mould_Charges_ROT">#REF!</definedName>
    <definedName name="mprice">#REF!</definedName>
    <definedName name="mratio">#REF!</definedName>
    <definedName name="Name1a">#REF!</definedName>
    <definedName name="Name1b">#REF!</definedName>
    <definedName name="Name2a">#REF!</definedName>
    <definedName name="Name2b">#REF!</definedName>
    <definedName name="NameAdd">#REF!</definedName>
    <definedName name="NB00Prev">#N/A</definedName>
    <definedName name="NB02Prev">#N/A</definedName>
    <definedName name="NB03Prev">#N/A</definedName>
    <definedName name="NB04Prev">#N/A</definedName>
    <definedName name="NBDepWaiorau">#N/A</definedName>
    <definedName name="NBDepWaiorauPrev">#N/A</definedName>
    <definedName name="NBPrivate">#N/A</definedName>
    <definedName name="NBPrivatePrev">#N/A</definedName>
    <definedName name="NBWaiorauPrev">#N/A</definedName>
    <definedName name="NBWiaorau">#N/A</definedName>
    <definedName name="NewPrintArea">#REF!</definedName>
    <definedName name="NewPrintAreaMi">#REF!</definedName>
    <definedName name="NSDEPEND">#REF!</definedName>
    <definedName name="NSProjectionMethodIndex">#REF!</definedName>
    <definedName name="NSRequiredLevelOfEvidenceItems">#REF!</definedName>
    <definedName name="NSTargetedTestingItems">#REF!</definedName>
    <definedName name="Nup" hidden="1">#REF!</definedName>
    <definedName name="OF_BCM">#REF!</definedName>
    <definedName name="OF_ESCWAGE">#REF!</definedName>
    <definedName name="OF_MIDPOINT">#REF!</definedName>
    <definedName name="Office_Equipment___Depreciation">#REF!</definedName>
    <definedName name="OFFICES">#REF!</definedName>
    <definedName name="old">#REF!</definedName>
    <definedName name="Other_Income_UK">#REF!</definedName>
    <definedName name="OTHRS">#REF!</definedName>
    <definedName name="OUTPUT">#REF!</definedName>
    <definedName name="Overseas_Travel">#REF!</definedName>
    <definedName name="Overseas_Travel_HK">#REF!</definedName>
    <definedName name="Overseas_Travel_Mktg">#REF!</definedName>
    <definedName name="Overseas_Travel_OTH">#REF!</definedName>
    <definedName name="Overseas_Travel_ROT">#REF!</definedName>
    <definedName name="Overseas_Travel_UK">#REF!</definedName>
    <definedName name="p.n">#REF!</definedName>
    <definedName name="P_L_on_Sale_of_Fixed_Assets">#REF!</definedName>
    <definedName name="Packing_HK">#REF!</definedName>
    <definedName name="Packing_OTH">#REF!</definedName>
    <definedName name="Packing_UK">#REF!</definedName>
    <definedName name="PandL" hidden="1">#REF!</definedName>
    <definedName name="PayItems">#REF!</definedName>
    <definedName name="PDRTHRS">#REF!</definedName>
    <definedName name="period.name">#REF!</definedName>
    <definedName name="PERIOD_END">#REF!</definedName>
    <definedName name="Period1">#REF!</definedName>
    <definedName name="Photocopy_Expenses">#REF!</definedName>
    <definedName name="Photocopy_Expenses_HK">#REF!</definedName>
    <definedName name="Photocopy_Expenses_Mktg">#REF!</definedName>
    <definedName name="Photocopy_Expenses_OTH">#REF!</definedName>
    <definedName name="Photocopy_Expenses_ROT">#REF!</definedName>
    <definedName name="Photocopy_Expenses_UK">#REF!</definedName>
    <definedName name="PIE">#REF!</definedName>
    <definedName name="PIT">10%</definedName>
    <definedName name="PLDY">HLOOKUP(#REF!,#REF!,ROW(),FALSE)-HLOOKUP(#REF!,#REF!,ROW(),FALSE)</definedName>
    <definedName name="PlotRatio">#REF!</definedName>
    <definedName name="POLICYBASIS">#REF!</definedName>
    <definedName name="POLICYTRAVEL">#REF!</definedName>
    <definedName name="Portfolio">#REF!</definedName>
    <definedName name="Postage_and_Courier">#REF!</definedName>
    <definedName name="Postage_and_Courier_Mktg">#REF!</definedName>
    <definedName name="Postage_HK">#REF!</definedName>
    <definedName name="Postage_OTH">#REF!</definedName>
    <definedName name="Postage_ROT">#REF!</definedName>
    <definedName name="Postage_UK">#REF!</definedName>
    <definedName name="pprice">#REF!</definedName>
    <definedName name="pre_1">#REF!</definedName>
    <definedName name="pre_2">#REF!</definedName>
    <definedName name="pre_3">#REF!</definedName>
    <definedName name="pre_4">#REF!</definedName>
    <definedName name="pre_5">#REF!</definedName>
    <definedName name="pre_6">#REF!</definedName>
    <definedName name="pre_7">#REF!</definedName>
    <definedName name="pre_8">#REF!</definedName>
    <definedName name="pre_9">#REF!</definedName>
    <definedName name="PREPARED_BY">#REF!</definedName>
    <definedName name="PREPARED_DATE">#REF!</definedName>
    <definedName name="_xlnm.Print_Area">#REF!</definedName>
    <definedName name="PRINT_AREA_MI">#REF!</definedName>
    <definedName name="Print_Area1">#REF!</definedName>
    <definedName name="_xlnm.Print_Titles">#N/A</definedName>
    <definedName name="Printing___Stationery_HK">#REF!</definedName>
    <definedName name="Printing___Stationery_Mktg">#REF!</definedName>
    <definedName name="Printing___Stationery_OTH">#REF!</definedName>
    <definedName name="Printing___Stationery_ROT">#REF!</definedName>
    <definedName name="Printing___Stationery_UK">#REF!</definedName>
    <definedName name="PRJMONTHS">#REF!</definedName>
    <definedName name="Product_Liability_Insurance_UK">#REF!</definedName>
    <definedName name="Professional_fees_OTH">#REF!</definedName>
    <definedName name="Professional_fees_ROT">#REF!</definedName>
    <definedName name="Professional_fees_UK">#REF!</definedName>
    <definedName name="profit.data">#N/A</definedName>
    <definedName name="project">SUMIFS(#REF!,#REF!,#REF!,#REF!,#REF!)</definedName>
    <definedName name="Project_Development">#REF!</definedName>
    <definedName name="Project_Development_ROT">#REF!</definedName>
    <definedName name="PropertyType">#REF!</definedName>
    <definedName name="Provident_Fund_HK">#REF!</definedName>
    <definedName name="Provident_Fund_OTH">#REF!</definedName>
    <definedName name="Provident_Fund_UK">#REF!</definedName>
    <definedName name="Provision_for_taxation">#REF!</definedName>
    <definedName name="Provn___Interest_in_Sub">#REF!</definedName>
    <definedName name="qq" hidden="1">#REF!</definedName>
    <definedName name="qwerqyt">#REF!</definedName>
    <definedName name="Ra7.5">1</definedName>
    <definedName name="RATE_AN">#REF!</definedName>
    <definedName name="RATE_MD">#REF!</definedName>
    <definedName name="RATE_OH">#REF!</definedName>
    <definedName name="RATE_OT">#REF!</definedName>
    <definedName name="RATE_SS">#REF!</definedName>
    <definedName name="RATE_ST">#REF!</definedName>
    <definedName name="RATE_TX">#REF!</definedName>
    <definedName name="RATE_TX_OT">#REF!</definedName>
    <definedName name="_xlnm.Recorder">#REF!</definedName>
    <definedName name="REGBJ">#REF!</definedName>
    <definedName name="REGBJ2012">#REF!</definedName>
    <definedName name="REGFA2012">#REF!</definedName>
    <definedName name="REGFB2012">#REF!</definedName>
    <definedName name="REGFC2012">#REF!</definedName>
    <definedName name="REGFS2012">#REF!</definedName>
    <definedName name="REGFU2012">#REF!</definedName>
    <definedName name="REGOT2012">#REF!</definedName>
    <definedName name="REGUB2012">#REF!</definedName>
    <definedName name="Rent___Rates_HK">#REF!</definedName>
    <definedName name="Rent___Rates_OTH">#REF!</definedName>
    <definedName name="Rent___Rates_UK">#REF!</definedName>
    <definedName name="RentalExp">#N/A</definedName>
    <definedName name="RentalExpPrev">#N/A</definedName>
    <definedName name="RentRec">#N/A</definedName>
    <definedName name="Repair___Maintenance_HK">#REF!</definedName>
    <definedName name="Repair___Maintenance_OTH">#REF!</definedName>
    <definedName name="Repair___Maintenance_UK">#REF!</definedName>
    <definedName name="Repair_and_Maintenance_UK">#REF!</definedName>
    <definedName name="reqwre53324rer">#REF!</definedName>
    <definedName name="Result" hidden="1">#REF!</definedName>
    <definedName name="RET" comment="Real Estate Tax">1%</definedName>
    <definedName name="Retained_profits_b_f">#REF!</definedName>
    <definedName name="RETS">2%</definedName>
    <definedName name="Revaluation">#REF!</definedName>
    <definedName name="rey4ey">#REF!</definedName>
    <definedName name="reyw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adFieldDevPrev">#N/A</definedName>
    <definedName name="RoundingErrorPrev">#N/A</definedName>
    <definedName name="rt">#REF!</definedName>
    <definedName name="RTHRS">#REF!</definedName>
    <definedName name="SADEPEND">#REF!</definedName>
    <definedName name="sal" hidden="1">#REF!</definedName>
    <definedName name="Salaries_HK">#REF!</definedName>
    <definedName name="Salaries_Mktg">#REF!</definedName>
    <definedName name="Salaries_OTH">#REF!</definedName>
    <definedName name="Salaries_ROT">#REF!</definedName>
    <definedName name="Salaries_UIS">#REF!</definedName>
    <definedName name="Salaries_UK">#REF!</definedName>
    <definedName name="SALARYBANDS">#REF!</definedName>
    <definedName name="Sales_UK">#REF!</definedName>
    <definedName name="Sales1">#N/A</definedName>
    <definedName name="Sales10">#N/A</definedName>
    <definedName name="Sales10Prev">#N/A</definedName>
    <definedName name="Sales11">#N/A</definedName>
    <definedName name="Sales11Prev">#N/A</definedName>
    <definedName name="Sales12">#N/A</definedName>
    <definedName name="Sales12Prev">#N/A</definedName>
    <definedName name="Sales13">#N/A</definedName>
    <definedName name="Sales13Prev">#N/A</definedName>
    <definedName name="Sales14">#N/A</definedName>
    <definedName name="Sales14Prev">#N/A</definedName>
    <definedName name="Sales15">#N/A</definedName>
    <definedName name="Sales15Prev">#N/A</definedName>
    <definedName name="Sales1Prev">#N/A</definedName>
    <definedName name="Sales2">#N/A</definedName>
    <definedName name="Sales2Prev">#N/A</definedName>
    <definedName name="Sales3">#N/A</definedName>
    <definedName name="Sales3Prev">#N/A</definedName>
    <definedName name="Sales4">#N/A</definedName>
    <definedName name="Sales4Prev">#N/A</definedName>
    <definedName name="Sales5">#N/A</definedName>
    <definedName name="Sales5Prev">#N/A</definedName>
    <definedName name="Sales6">#N/A</definedName>
    <definedName name="Sales6Prev">#N/A</definedName>
    <definedName name="Sales7">#N/A</definedName>
    <definedName name="Sales7Prev">#N/A</definedName>
    <definedName name="Sales8">#N/A</definedName>
    <definedName name="Sales8Prev">#N/A</definedName>
    <definedName name="Sales9">#N/A</definedName>
    <definedName name="Sales9Prev">#N/A</definedName>
    <definedName name="Samples_HK">#REF!</definedName>
    <definedName name="Samples_Mktg">#REF!</definedName>
    <definedName name="Samples_ROT">#REF!</definedName>
    <definedName name="Samples_UK">#REF!</definedName>
    <definedName name="SAPBEXrevision" hidden="1">1</definedName>
    <definedName name="SAPBEXsysID" hidden="1">"BWP"</definedName>
    <definedName name="SAPBEXwbID" hidden="1">"0DY5XSFECLQEGTRPLP42FKI0E"</definedName>
    <definedName name="SCHEDULE_10_K_15">"print title"</definedName>
    <definedName name="scontain">#REF!</definedName>
    <definedName name="sd">#REF!</definedName>
    <definedName name="sdfghjk">#REF!</definedName>
    <definedName name="sdtgdg">#REF!</definedName>
    <definedName name="sfloor">#REF!</definedName>
    <definedName name="Share_capital">#REF!</definedName>
    <definedName name="SharesPrev">#N/A</definedName>
    <definedName name="SocialSuspense">#N/A</definedName>
    <definedName name="SocialSuspensePrev">#N/A</definedName>
    <definedName name="sp">6</definedName>
    <definedName name="sprice">#REF!</definedName>
    <definedName name="sratio">#REF!</definedName>
    <definedName name="SS">19%</definedName>
    <definedName name="SSE">10%</definedName>
    <definedName name="SSM">0.145</definedName>
    <definedName name="SSO">10%</definedName>
    <definedName name="SSP">10%</definedName>
    <definedName name="Staff_recruitment">#REF!</definedName>
    <definedName name="Staff_recruitment_HK">#REF!</definedName>
    <definedName name="Staff_recruitment_OTH">#REF!</definedName>
    <definedName name="Staff_Training_OTH">#REF!</definedName>
    <definedName name="Staff_Training_UK">#REF!</definedName>
    <definedName name="STATDAYS">#REF!</definedName>
    <definedName name="su">#REF!</definedName>
    <definedName name="Subs___Donations_UK">#REF!</definedName>
    <definedName name="SuffixCode">#REF!</definedName>
    <definedName name="SuffixData">#REF!</definedName>
    <definedName name="Summary">#REF!</definedName>
    <definedName name="Sundry_Expenses_Mktg">#REF!</definedName>
    <definedName name="Sundry_Expenses_OTH">#REF!</definedName>
    <definedName name="Sundry_Expenses_UK">#REF!</definedName>
    <definedName name="SundryIncome">#N/A</definedName>
    <definedName name="SundryIncomePrev">#N/A</definedName>
    <definedName name="Task_Table">#REF!</definedName>
    <definedName name="TaxExpPrev">#N/A</definedName>
    <definedName name="TaxOwing">#N/A</definedName>
    <definedName name="TaxOwingPrev">#N/A</definedName>
    <definedName name="TaxPaid">#N/A</definedName>
    <definedName name="TaxPaidPrev">#N/A</definedName>
    <definedName name="TB">#REF!</definedName>
    <definedName name="TBL_CURRENCIES">#REF!</definedName>
    <definedName name="TBL_RATES">#REF!</definedName>
    <definedName name="TBWaiorau">#N/A</definedName>
    <definedName name="TBWaiorauPrev">#N/A</definedName>
    <definedName name="Telex_HK">#REF!</definedName>
    <definedName name="Telex_OTH">#REF!</definedName>
    <definedName name="Temporary_Staff_OTH">#REF!</definedName>
    <definedName name="Tender_Fees_HK">#REF!</definedName>
    <definedName name="teneg" hidden="1">#REF!</definedName>
    <definedName name="TEQ">#REF!</definedName>
    <definedName name="Test">#REF!</definedName>
    <definedName name="TEST1">#REF!</definedName>
    <definedName name="TEST2">#REF!</definedName>
    <definedName name="TESTHKEY">#REF!</definedName>
    <definedName name="TESTKEYS">#REF!</definedName>
    <definedName name="TESTVKEY">#REF!</definedName>
    <definedName name="TEX">7000</definedName>
    <definedName name="TextRefCopy1">#REF!</definedName>
    <definedName name="TextRefCopy10">#REF!</definedName>
    <definedName name="TextRefCopy11">#REF!</definedName>
    <definedName name="TextRefCopy12">#REF!</definedName>
    <definedName name="TextRefCopy13">#REF!</definedName>
    <definedName name="TextRefCopy14">#REF!</definedName>
    <definedName name="TextRefCopy15">#REF!</definedName>
    <definedName name="TextRefCopy16">#REF!</definedName>
    <definedName name="TextRefCopy17">#REF!</definedName>
    <definedName name="TextRefCopy18">#REF!</definedName>
    <definedName name="TextRefCopy19">#REF!</definedName>
    <definedName name="TextRefCopy8">#REF!</definedName>
    <definedName name="TextRefCopyRangeCount">8</definedName>
    <definedName name="thtrhrtfhrfth">#REF!</definedName>
    <definedName name="tiy3212143fewg">#REF!</definedName>
    <definedName name="TL" hidden="1">#REF!</definedName>
    <definedName name="to_tb_rate">#REF!</definedName>
    <definedName name="to_tbm_rate">#REF!</definedName>
    <definedName name="Too">3000</definedName>
    <definedName name="Tooling_Equipment___Cost">#REF!</definedName>
    <definedName name="Tooling_Equipment___Depr_n">#REF!</definedName>
    <definedName name="Total">SUMIF(#REF!,#REF!,#REF!)</definedName>
    <definedName name="Total_Expenses_by_OBS__WO">#REF!</definedName>
    <definedName name="Transport__Storage_HK">#REF!</definedName>
    <definedName name="Transport__Storage_UK">#REF!</definedName>
    <definedName name="Transport_Charges__Goods_Out">#REF!</definedName>
    <definedName name="Transport_Charges__Goods_Out_a">#REF!</definedName>
    <definedName name="Transport_Charges__Goods_Out_b">#REF!</definedName>
    <definedName name="Travel___Local_HK">#REF!</definedName>
    <definedName name="Travel___Local_Mktg">#REF!</definedName>
    <definedName name="Travel___Local_OTH">#REF!</definedName>
    <definedName name="Travel___Local_ROT">#REF!</definedName>
    <definedName name="Travel___Local_UK">#REF!</definedName>
    <definedName name="tre">#REF!</definedName>
    <definedName name="truck">#REF!</definedName>
    <definedName name="TTDesiredLevelOfEvidenceItems">#REF!</definedName>
    <definedName name="twe">#REF!</definedName>
    <definedName name="tweee">#REF!</definedName>
    <definedName name="TwoStepMisstatementIdentified">#REF!</definedName>
    <definedName name="TwoStepTolerableEstMisstmtCalc">#REF!</definedName>
    <definedName name="TZ">5%</definedName>
    <definedName name="ucontain">#REF!</definedName>
    <definedName name="ufloor">#REF!</definedName>
    <definedName name="UOMI">#N/A</definedName>
    <definedName name="UOMIPrev">#N/A</definedName>
    <definedName name="Update_Aviation_BV">#REF!</definedName>
    <definedName name="Update_Collection_Ltd">#REF!</definedName>
    <definedName name="Update_International_Services">#REF!</definedName>
    <definedName name="Update_Promotions">#REF!</definedName>
    <definedName name="Updates__1989__Ltd">#REF!</definedName>
    <definedName name="uprice">#REF!</definedName>
    <definedName name="uratio">#REF!</definedName>
    <definedName name="Us7.5">8.2924</definedName>
    <definedName name="USBS">#REF!</definedName>
    <definedName name="USD">#REF!</definedName>
    <definedName name="USD1__EUR_19Nov1999">#REF!</definedName>
    <definedName name="USD1__EUR_Ave2000">#REF!</definedName>
    <definedName name="USD1__EUR_YE2000">#REF!</definedName>
    <definedName name="USIS">#REF!</definedName>
    <definedName name="usis1">#REF!</definedName>
    <definedName name="VAT" comment="Value Added Tax">10%</definedName>
    <definedName name="VeallsLtd">#N/A</definedName>
    <definedName name="VeallsLtdPrev">#N/A</definedName>
    <definedName name="Vehicles">#N/A</definedName>
    <definedName name="VehiclesPrev">#N/A</definedName>
    <definedName name="VPBONUS">#REF!</definedName>
    <definedName name="VPCOLDAUL">#REF!</definedName>
    <definedName name="Wages10">#N/A</definedName>
    <definedName name="Wages10Prev">#N/A</definedName>
    <definedName name="Wages11">#N/A</definedName>
    <definedName name="Wages11Prev">#N/A</definedName>
    <definedName name="Wages12">#N/A</definedName>
    <definedName name="Wages12Prev">#N/A</definedName>
    <definedName name="Wages13">#N/A</definedName>
    <definedName name="Wages13Prev">#N/A</definedName>
    <definedName name="Wages14">#N/A</definedName>
    <definedName name="Wages14Prev">#N/A</definedName>
    <definedName name="Wages15">#N/A</definedName>
    <definedName name="Wages15Prev">#N/A</definedName>
    <definedName name="Wages16">#N/A</definedName>
    <definedName name="Wages16Prev">#N/A</definedName>
    <definedName name="Wages17">#N/A</definedName>
    <definedName name="Wages17Prev">#N/A</definedName>
    <definedName name="Wages18">#N/A</definedName>
    <definedName name="Wages18Prev">#N/A</definedName>
    <definedName name="Wages19">#N/A</definedName>
    <definedName name="Wages19Prev">#N/A</definedName>
    <definedName name="Wages1Prev">#N/A</definedName>
    <definedName name="Wages2">#N/A</definedName>
    <definedName name="Wages20">#N/A</definedName>
    <definedName name="Wages20Prev">#N/A</definedName>
    <definedName name="Wages21">#N/A</definedName>
    <definedName name="Wages21Prev">#N/A</definedName>
    <definedName name="Wages22">#N/A</definedName>
    <definedName name="Wages22Prev">#N/A</definedName>
    <definedName name="Wages23">#N/A</definedName>
    <definedName name="Wages23Prev">#N/A</definedName>
    <definedName name="Wages24">#N/A</definedName>
    <definedName name="Wages24Prev">#N/A</definedName>
    <definedName name="Wages25">#N/A</definedName>
    <definedName name="Wages25Prev">#N/A</definedName>
    <definedName name="Wages26">#N/A</definedName>
    <definedName name="Wages26Prev">#N/A</definedName>
    <definedName name="Wages27">#N/A</definedName>
    <definedName name="Wages27Prev">#N/A</definedName>
    <definedName name="Wages2Prev">#N/A</definedName>
    <definedName name="Wages3">#N/A</definedName>
    <definedName name="Wages3Prev">#N/A</definedName>
    <definedName name="Wages4">#N/A</definedName>
    <definedName name="Wages4Prev">#N/A</definedName>
    <definedName name="Wages5">#N/A</definedName>
    <definedName name="Wages5Prev">#N/A</definedName>
    <definedName name="Wages6">#N/A</definedName>
    <definedName name="Wages6Prev">#N/A</definedName>
    <definedName name="Wages7">#N/A</definedName>
    <definedName name="Wages7Prev">#N/A</definedName>
    <definedName name="Wages8">#N/A</definedName>
    <definedName name="Wages8Prev">#N/A</definedName>
    <definedName name="Wages9">#N/A</definedName>
    <definedName name="Wages9Prev">#N/A</definedName>
    <definedName name="Ward">#REF!</definedName>
    <definedName name="Warehouse_Costs_HK">#REF!</definedName>
    <definedName name="Warehouse_Costs_OTH">#REF!</definedName>
    <definedName name="Warehouse_F_F___Cost">#REF!</definedName>
    <definedName name="Warehouse_F_F___Depreciation">#REF!</definedName>
    <definedName name="Wastage_HK">#REF!</definedName>
    <definedName name="Wastage_UK">#REF!</definedName>
    <definedName name="wedwewwe">#REF!</definedName>
    <definedName name="wert">#REF!</definedName>
    <definedName name="wery">#REF!</definedName>
    <definedName name="weryrywrt">#REF!</definedName>
    <definedName name="WH">8</definedName>
    <definedName name="WK_COLUMN">#REF!</definedName>
    <definedName name="WK_ROW">#REF!</definedName>
    <definedName name="WORK_WEEK">#REF!</definedName>
    <definedName name="wreyty">#REF!</definedName>
    <definedName name="ý" hidden="1">#REF!</definedName>
    <definedName name="Y.E">#REF!</definedName>
    <definedName name="Y.E.">#REF!</definedName>
    <definedName name="Y.E.1">#REF!</definedName>
    <definedName name="Y.E2">#REF!</definedName>
    <definedName name="Y_E">#REF!</definedName>
    <definedName name="y3t5uyyer8667iuy">#REF!</definedName>
    <definedName name="YEAR">2007</definedName>
    <definedName name="YU">#REF!</definedName>
    <definedName name="ywywrrwet">#REF!</definedName>
    <definedName name="ZAR">#REF!</definedName>
    <definedName name="zuuh">0.5%</definedName>
    <definedName name="Газар">#REF!</definedName>
    <definedName name="Зэрэг">#REF!</definedName>
    <definedName name="ө">#REF!</definedName>
    <definedName name="地方官">#REF!</definedName>
    <definedName name="季度表">OR(MONTH(#REF!)=3,MONTH(#REF!)=6,MONTH(#REF!)=9)</definedName>
    <definedName name="客户代码">#REF!</definedName>
    <definedName name="成本">#REF!</definedName>
    <definedName name="月份">MONTH(#REF!)</definedName>
    <definedName name="本月内部交易">OFFSET(#REF!,0,MONTH(#REF!)-1)</definedName>
    <definedName name="本月内部其他交易">OFFSET(#REF!,0,MONTH(#REF!)-1)</definedName>
    <definedName name="本月威尚交易">OFFSET(#REF!,0,MONTH(#REF!)-1)</definedName>
    <definedName name="本月威尚其他交易">OFFSET(#REF!,0,MONTH(#REF!)-1)</definedName>
    <definedName name="累计内部购买">SUM(#REF!:OFFSET(#REF!,0,MONTH(#REF!)-1))</definedName>
    <definedName name="累计内部销售">SUM(#REF!:OFFSET(#REF!,0,MONTH(#REF!)-1))</definedName>
    <definedName name="累计威尚其他">SUM(#REF!:OFFSET(#REF!,0,MONTH(#REF!)-1))</definedName>
    <definedName name="累计威尚购买">SUM(#REF!:OFFSET(#REF!,0,MONTH(#REF!)-1))</definedName>
    <definedName name="累计威尚销售">SUM(#REF!:OFFSET(#REF!,0,MONTH(#REF!)-1))</definedName>
    <definedName name="营累计">SUM(#REF!:OFFSET(#REF!,0,MONTH(#REF!)-1))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8" i="5" l="1"/>
  <c r="D43" i="5"/>
  <c r="E34" i="5"/>
  <c r="E25" i="5"/>
  <c r="E13" i="5"/>
  <c r="D13" i="5"/>
  <c r="E6" i="5"/>
  <c r="E23" i="5" s="1"/>
  <c r="D6" i="5"/>
  <c r="A2" i="5"/>
  <c r="J20" i="4"/>
  <c r="L20" i="4" s="1"/>
  <c r="J19" i="4"/>
  <c r="L19" i="4" s="1"/>
  <c r="J18" i="4"/>
  <c r="L18" i="4" s="1"/>
  <c r="J17" i="4"/>
  <c r="L17" i="4" s="1"/>
  <c r="J16" i="4"/>
  <c r="L16" i="4" s="1"/>
  <c r="D15" i="4"/>
  <c r="D21" i="4" s="1"/>
  <c r="J14" i="4"/>
  <c r="L14" i="4" s="1"/>
  <c r="D13" i="4"/>
  <c r="J12" i="4"/>
  <c r="L12" i="4" s="1"/>
  <c r="J11" i="4"/>
  <c r="L11" i="4" s="1"/>
  <c r="J10" i="4"/>
  <c r="L10" i="4" s="1"/>
  <c r="J9" i="4"/>
  <c r="L9" i="4" s="1"/>
  <c r="J8" i="4"/>
  <c r="L8" i="4" s="1"/>
  <c r="K7" i="4"/>
  <c r="K13" i="4" s="1"/>
  <c r="K15" i="4" s="1"/>
  <c r="K21" i="4" s="1"/>
  <c r="I7" i="4"/>
  <c r="I13" i="4" s="1"/>
  <c r="I15" i="4" s="1"/>
  <c r="I21" i="4" s="1"/>
  <c r="H13" i="4"/>
  <c r="H15" i="4" s="1"/>
  <c r="H21" i="4" s="1"/>
  <c r="G7" i="4"/>
  <c r="G13" i="4" s="1"/>
  <c r="G15" i="4" s="1"/>
  <c r="G21" i="4" s="1"/>
  <c r="F7" i="4"/>
  <c r="F13" i="4" s="1"/>
  <c r="F15" i="4" s="1"/>
  <c r="F21" i="4" s="1"/>
  <c r="D7" i="4"/>
  <c r="J6" i="4"/>
  <c r="L6" i="4" s="1"/>
  <c r="E7" i="4"/>
  <c r="E13" i="4" s="1"/>
  <c r="E15" i="4" s="1"/>
  <c r="E21" i="4" s="1"/>
  <c r="C7" i="4"/>
  <c r="C13" i="4" s="1"/>
  <c r="C15" i="4" s="1"/>
  <c r="C21" i="4" s="1"/>
  <c r="L3" i="4"/>
  <c r="A3" i="4"/>
  <c r="A2" i="4"/>
  <c r="C31" i="3"/>
  <c r="D7" i="3"/>
  <c r="D24" i="3" s="1"/>
  <c r="D26" i="3" s="1"/>
  <c r="C7" i="3"/>
  <c r="C24" i="3" s="1"/>
  <c r="C26" i="3" s="1"/>
  <c r="C28" i="3" s="1"/>
  <c r="C53" i="2"/>
  <c r="C46" i="2"/>
  <c r="C54" i="2" s="1"/>
  <c r="D4" i="5"/>
  <c r="E3" i="5"/>
  <c r="A3" i="5"/>
  <c r="A2" i="3"/>
  <c r="D28" i="3" l="1"/>
  <c r="E43" i="5"/>
  <c r="C36" i="3"/>
  <c r="D46" i="2"/>
  <c r="D17" i="2"/>
  <c r="D25" i="5"/>
  <c r="E41" i="5"/>
  <c r="D34" i="5"/>
  <c r="C67" i="2"/>
  <c r="D67" i="2"/>
  <c r="E48" i="5"/>
  <c r="D23" i="5"/>
  <c r="D53" i="2"/>
  <c r="E4" i="5"/>
  <c r="D4" i="3"/>
  <c r="C17" i="2"/>
  <c r="C29" i="2"/>
  <c r="D31" i="3"/>
  <c r="J5" i="4"/>
  <c r="D29" i="2"/>
  <c r="D54" i="5"/>
  <c r="D3" i="3"/>
  <c r="C4" i="3"/>
  <c r="D54" i="2" l="1"/>
  <c r="E54" i="5"/>
  <c r="L5" i="4"/>
  <c r="L7" i="4" s="1"/>
  <c r="L13" i="4" s="1"/>
  <c r="J7" i="4"/>
  <c r="J13" i="4" s="1"/>
  <c r="J15" i="4" s="1"/>
  <c r="J21" i="4" s="1"/>
  <c r="C30" i="2"/>
  <c r="D41" i="5"/>
  <c r="D36" i="3"/>
  <c r="D56" i="5"/>
  <c r="D30" i="2"/>
  <c r="C68" i="2"/>
  <c r="D58" i="5" l="1"/>
  <c r="C69" i="2"/>
  <c r="L15" i="4"/>
  <c r="E56" i="5"/>
  <c r="D68" i="2"/>
  <c r="D69" i="2"/>
  <c r="E58" i="5" l="1"/>
  <c r="L21" i="4"/>
  <c r="D59" i="5"/>
  <c r="E59" i="5" l="1"/>
</calcChain>
</file>

<file path=xl/sharedStrings.xml><?xml version="1.0" encoding="utf-8"?>
<sst xmlns="http://schemas.openxmlformats.org/spreadsheetml/2006/main" count="297" uniqueCount="246">
  <si>
    <t>Мөрийн дугаар</t>
  </si>
  <si>
    <t>Үзүүлэлт</t>
  </si>
  <si>
    <t>ХӨРӨНГӨ</t>
  </si>
  <si>
    <t xml:space="preserve">      Эргэлтийн хөрөнгө</t>
  </si>
  <si>
    <t>1.1.1</t>
  </si>
  <si>
    <t>Мөнгө, түүнтэй адилтгах хөрөнгө</t>
  </si>
  <si>
    <t>1.1.2</t>
  </si>
  <si>
    <t>Дансны авлага</t>
  </si>
  <si>
    <t>1.1.3</t>
  </si>
  <si>
    <t>Татвар, НДШ-ийн авлага</t>
  </si>
  <si>
    <t>1.1.4</t>
  </si>
  <si>
    <t>Бусад авлага</t>
  </si>
  <si>
    <t>1.1.5</t>
  </si>
  <si>
    <t>Бусад санхүүгийн хөрөнгө</t>
  </si>
  <si>
    <t>1.1.6</t>
  </si>
  <si>
    <t>Бараа материал</t>
  </si>
  <si>
    <t>1.1.7</t>
  </si>
  <si>
    <t>Урьдчилж төлсөн зардал/тооцоо</t>
  </si>
  <si>
    <t>1.1.8</t>
  </si>
  <si>
    <t>Бусад эргэлтийн хөрөнгө</t>
  </si>
  <si>
    <t>1.1.9</t>
  </si>
  <si>
    <t>Борлуулах зорилгоор эзэмшиж буй эргэлтийн бус хөрөнгө (борлуулах бүлэг хөрөнгө)</t>
  </si>
  <si>
    <t>1.1.10</t>
  </si>
  <si>
    <t>1.1.11</t>
  </si>
  <si>
    <t>Эргэлтийн хөрөнгийн дүн</t>
  </si>
  <si>
    <t xml:space="preserve">      Эргэлтийн бус хөрөнгө</t>
  </si>
  <si>
    <t>1.2.1</t>
  </si>
  <si>
    <t>Үндсэн хөрөнгө</t>
  </si>
  <si>
    <t>1.2.1а</t>
  </si>
  <si>
    <t>Ашиглах эрхтэй хөрөнгө</t>
  </si>
  <si>
    <t>1.2.2</t>
  </si>
  <si>
    <t>Биет бус хөрөнгө</t>
  </si>
  <si>
    <t>1.2.3</t>
  </si>
  <si>
    <t>Биологийн хөрөнгө</t>
  </si>
  <si>
    <t>1.2.4</t>
  </si>
  <si>
    <t>Урт хугацаат хөрөнгө оруулалт</t>
  </si>
  <si>
    <t>1.2.5</t>
  </si>
  <si>
    <t>Хайгуул ба үнэлгээний хөрөнгө</t>
  </si>
  <si>
    <t>1.2.6</t>
  </si>
  <si>
    <t>Хойшлогдсон татварын хөрөнгө</t>
  </si>
  <si>
    <t>1.2.7</t>
  </si>
  <si>
    <t>Хөрөнгө оруулалтын зориулалттай үл хөдлөх хөрөнгө</t>
  </si>
  <si>
    <t>1.2.8</t>
  </si>
  <si>
    <t>Бусад эргэлтийн бус хөрөнгө</t>
  </si>
  <si>
    <t>1.2.9</t>
  </si>
  <si>
    <t>Бусад эргэлтийн бус УТТ</t>
  </si>
  <si>
    <t>1.2.10</t>
  </si>
  <si>
    <t>Эргэлтийн бус хөрөнгийн дүн</t>
  </si>
  <si>
    <t>НИЙТ ХӨРӨНГИЙН ДҮН</t>
  </si>
  <si>
    <t>ӨР ТӨЛБӨР БА ЭЗДИЙН ӨМЧ</t>
  </si>
  <si>
    <t>Өр төлбөр</t>
  </si>
  <si>
    <t>2.1.1</t>
  </si>
  <si>
    <t>Богино хугацаат өр төлбөр</t>
  </si>
  <si>
    <t>2.1.1.1</t>
  </si>
  <si>
    <t>Дансны өглөг</t>
  </si>
  <si>
    <t>2.1.1.2</t>
  </si>
  <si>
    <t>Цалингийн өглөг</t>
  </si>
  <si>
    <t>2.1.1.3</t>
  </si>
  <si>
    <t>Татварын өр</t>
  </si>
  <si>
    <t>2.1.1.4</t>
  </si>
  <si>
    <t>НДШ-ийн өглөг</t>
  </si>
  <si>
    <t>2.1.1.5</t>
  </si>
  <si>
    <t>Богино хугацаат зээл</t>
  </si>
  <si>
    <t>2.1.1.6</t>
  </si>
  <si>
    <t>Хүүний өглөг</t>
  </si>
  <si>
    <t>2.1.1.7</t>
  </si>
  <si>
    <t>Ногдол ашгийн өглөг</t>
  </si>
  <si>
    <t>2.1.1.8</t>
  </si>
  <si>
    <t>Урьдчилж орсон орлого</t>
  </si>
  <si>
    <t>2.1.1.9</t>
  </si>
  <si>
    <t>Нөөц /өр төлбөр/</t>
  </si>
  <si>
    <t>2.1.1.10</t>
  </si>
  <si>
    <t>Бусад богино хугацаат өр төлбөр</t>
  </si>
  <si>
    <t>2.1.1.11</t>
  </si>
  <si>
    <t xml:space="preserve">Борлуулах зорилгоор эзэмшиж буй эргэлтийн бус хөрөнгө (борлуулах бүлэг хөрөнгө)-нд хамаарах өр төлбөр </t>
  </si>
  <si>
    <t>2.1.1.12</t>
  </si>
  <si>
    <t>2.1.1.13</t>
  </si>
  <si>
    <t>Богино хугацаат өр төлбөрийн дүн</t>
  </si>
  <si>
    <t>2.1.2</t>
  </si>
  <si>
    <t>Урт хугацаат өр төлбөр</t>
  </si>
  <si>
    <t>2.1.2.1</t>
  </si>
  <si>
    <t>Урт хугацаат зээл</t>
  </si>
  <si>
    <t>2.1.2.2</t>
  </si>
  <si>
    <t>2.1.2.3</t>
  </si>
  <si>
    <t>Хойшлогдсон татварын өр</t>
  </si>
  <si>
    <t>2.1.2.4</t>
  </si>
  <si>
    <t>Бусад урт хугацаат өр төлбөр</t>
  </si>
  <si>
    <t>2.1.2.5</t>
  </si>
  <si>
    <t>2.1.2.6</t>
  </si>
  <si>
    <t>Урт  хугацаат өр төлбөрийн дүн</t>
  </si>
  <si>
    <t>Өр төлбөрийн нийт дүн</t>
  </si>
  <si>
    <t>Эздийн өмч</t>
  </si>
  <si>
    <t>2.3.1</t>
  </si>
  <si>
    <t xml:space="preserve">Өмч:  - Төрийн </t>
  </si>
  <si>
    <t>2.3.2</t>
  </si>
  <si>
    <t xml:space="preserve">          -  Хувийн</t>
  </si>
  <si>
    <t>2.3.3</t>
  </si>
  <si>
    <t xml:space="preserve">          -  Хувьцаат</t>
  </si>
  <si>
    <t>2.3.4</t>
  </si>
  <si>
    <t>Халаасны хувьцаа</t>
  </si>
  <si>
    <t>2.3.5</t>
  </si>
  <si>
    <t>Нэмж төлөгдсөн капитал</t>
  </si>
  <si>
    <t>2.3.6</t>
  </si>
  <si>
    <t>Хөрөнгийн дахин үнэлгээний нэмэгдэл</t>
  </si>
  <si>
    <t>2.3.7</t>
  </si>
  <si>
    <t>Гадаад валютын хөрвүүлэлтийн нөөц</t>
  </si>
  <si>
    <t>2.3.8</t>
  </si>
  <si>
    <t>Эздийн өмчийн бусад хэсэг</t>
  </si>
  <si>
    <t>2.3.9</t>
  </si>
  <si>
    <t>Хуримтлагдсан ашиг:  Тайлангийн үеийн</t>
  </si>
  <si>
    <t xml:space="preserve">                                         Өмнөх үеийн</t>
  </si>
  <si>
    <t>2.3.10</t>
  </si>
  <si>
    <t>Хяналтын эрхгүй хувь оролцоонд ногдох</t>
  </si>
  <si>
    <t>2.3.11</t>
  </si>
  <si>
    <t>Эздийн өмчийн дүн</t>
  </si>
  <si>
    <t>ӨР ТӨЛБӨР БА ЭЗДИЙН ӨМЧИЙН ДҮН</t>
  </si>
  <si>
    <t>НЭГТГЭСЭН ОРЛОГЫН ДЭЛГЭРЭНГҮЙ ТАЙЛАН</t>
  </si>
  <si>
    <t>(Аж ахуйн нэгжийн нэр)</t>
  </si>
  <si>
    <t>Борлуулалтын орлого (цэвэр)</t>
  </si>
  <si>
    <t>Борлуулалтын өртөг</t>
  </si>
  <si>
    <t>Нийт ашиг (алдагдал)</t>
  </si>
  <si>
    <t>Түрээсийн орлого</t>
  </si>
  <si>
    <t>Хүүний орлого</t>
  </si>
  <si>
    <t>Ногдол ашгийн орлого</t>
  </si>
  <si>
    <t>Эрхийн шимтгэлийн орлого</t>
  </si>
  <si>
    <t>Бусад орлого</t>
  </si>
  <si>
    <t>Борлуулалт, маркетингийн зардал</t>
  </si>
  <si>
    <t>Ерөнхий ба удирдлагын зардал</t>
  </si>
  <si>
    <t>Санхүүгийн зардал</t>
  </si>
  <si>
    <t>Бусад зардал</t>
  </si>
  <si>
    <t>Гадаад валютын ханшийн зөрүүний олз (гарз)</t>
  </si>
  <si>
    <t>Үндсэн хөрөнгө данснаас хассаны олз (гарз)</t>
  </si>
  <si>
    <t>Биет бус хөрөнгө данснаас хассаны олз (гарз)</t>
  </si>
  <si>
    <t>Хөрөнгө оруулалт борлуулснаас үүссэн олз (гарз)</t>
  </si>
  <si>
    <t>Толгой компанид хамаарах хараат компанийн ашиг, алдагдал</t>
  </si>
  <si>
    <t>Толгой компанид хамаарах хамтарсан үйлдвэрийн ашиг, алдагдал</t>
  </si>
  <si>
    <t>Бусад ашиг (алдагдал)</t>
  </si>
  <si>
    <t>Татвар төлөхийн өмнөх ашиг (алдагдал)</t>
  </si>
  <si>
    <t>Орлогын татварын зардал</t>
  </si>
  <si>
    <t>Татварын дараах ашиг (алдагдал)</t>
  </si>
  <si>
    <t>Зогсоосон үйл ажиллагааны татварын дараах ашиг (алдагдал)</t>
  </si>
  <si>
    <t>Тайлант үеийн цэвэр ашиг (алдагдал)</t>
  </si>
  <si>
    <t>24.1 Толгой компанийн хувьцаа эзэмшигчид</t>
  </si>
  <si>
    <t>24.2 Хяналтын эрхгүй хувь оролцоо</t>
  </si>
  <si>
    <t>Бусад дэлгэрэнгүй орлого</t>
  </si>
  <si>
    <t>25.1 Хөрөнгийн дахин үнэлгээний нэмэгдлийн зөрүү</t>
  </si>
  <si>
    <t>25.2 Гадаад валютын хөрвүүлэлтийн зөрүү</t>
  </si>
  <si>
    <t>25.3 Бусад олз (гарз)</t>
  </si>
  <si>
    <t>25.4 Бусад дэлгэрэнгүй орлогын дүн</t>
  </si>
  <si>
    <t>Орлогын нийт дүн</t>
  </si>
  <si>
    <t>Нэгж хувьцаанд ногдох суурь ашиг (алдагдал)</t>
  </si>
  <si>
    <t>НЭГТГЭСЭН ӨМЧИЙН ӨӨРЧЛӨЛТИЙН ТАЙЛАН</t>
  </si>
  <si>
    <t>№</t>
  </si>
  <si>
    <t>ҮЗҮҮЛЭЛТ</t>
  </si>
  <si>
    <t>Өмч</t>
  </si>
  <si>
    <t>Хуримтлагдсан ашиг</t>
  </si>
  <si>
    <t>Нийт дүн</t>
  </si>
  <si>
    <t>Хяналтын эрхгүй хувь оролцоо</t>
  </si>
  <si>
    <t>НИЙТ ДҮН</t>
  </si>
  <si>
    <t>2024 оны 1-р сарын 1-ний үлдэгдэл</t>
  </si>
  <si>
    <t>Нягтлан бодох бүртгэлийн бодлогын өөрчлөлтийн нөлөө, алдааны залруулга</t>
  </si>
  <si>
    <t>Залруулсан  үлдэгдэл</t>
  </si>
  <si>
    <t>Өмчид гарсан өөрчлөлт</t>
  </si>
  <si>
    <t xml:space="preserve">Зарласан ногдол ашиг </t>
  </si>
  <si>
    <t>Дахин үнэлгээний нэмэгдлийн хэрэгжсэн дүн</t>
  </si>
  <si>
    <t>2024 оны 12 -р сарын 31-ний үлдэгдэл</t>
  </si>
  <si>
    <t>2025 оны 12 -р сарын 31-ний үлдэгдэл</t>
  </si>
  <si>
    <t>НЭГТГЭСЭН МӨНГӨН ГҮЙЛГЭЭНИЙ ТАЙЛАН</t>
  </si>
  <si>
    <t>Үндсэн үйл ажиллагааны мөнгөн гүйлгээ</t>
  </si>
  <si>
    <t>Мөнгөн орлогын дүн (+)</t>
  </si>
  <si>
    <t>Бараа борлуулсан, үйлчилгээ үзүүлсний орлого</t>
  </si>
  <si>
    <t>Эрхийн шимтгэл, хураамж, төлбөрийн орлого</t>
  </si>
  <si>
    <t>Даатгалын нөхвөрөөс хүлээн авсан мөнгө</t>
  </si>
  <si>
    <t>Буцаан авсан албан татвар</t>
  </si>
  <si>
    <t>Татаас, санхүүжилтийн орлого</t>
  </si>
  <si>
    <t>Бусад мөнгөн орлого</t>
  </si>
  <si>
    <t>Мөнгөн зарлагын дүн (-)</t>
  </si>
  <si>
    <t>Ажиллагчдад төлсөн</t>
  </si>
  <si>
    <t xml:space="preserve">Нийгмийн даатгалын байгууллагад төлсөн </t>
  </si>
  <si>
    <t>Бараа материал худалдан авахад төлсөн</t>
  </si>
  <si>
    <t xml:space="preserve">Ашиглалтын зардалд төлсөн </t>
  </si>
  <si>
    <t xml:space="preserve">Түлш шатахуун, тээврийн хөлс, сэлбэг хэрэгсэлд төлсөн </t>
  </si>
  <si>
    <t>Хүүний төлбөрт төлсөн</t>
  </si>
  <si>
    <t>Татварын байгууллагад төлсөн</t>
  </si>
  <si>
    <t xml:space="preserve">Даатгалын төлбөрт төлсөн </t>
  </si>
  <si>
    <t>Бусад мөнгөн зарлага</t>
  </si>
  <si>
    <t>Үндсэн үйл ажиллагааны цэвэр мөнгөн гүйлгээний дүн</t>
  </si>
  <si>
    <t>Хөрөнгө оруулалтын үйл ажиллагааны мөнгөн гүйлгээ</t>
  </si>
  <si>
    <t xml:space="preserve">   Үндсэн хөрөнгө борлуулсны орлого</t>
  </si>
  <si>
    <t xml:space="preserve">   Биет бус хөрөнгө борлуулсны орлого</t>
  </si>
  <si>
    <t>2.1.3</t>
  </si>
  <si>
    <t xml:space="preserve">   Хөрөнгө оруулалт борлуулсны орлого</t>
  </si>
  <si>
    <t>2.1.4</t>
  </si>
  <si>
    <t xml:space="preserve"> Бусад урт хугацаат хөрөнгө борлуулсны орлого</t>
  </si>
  <si>
    <t>2.1.5</t>
  </si>
  <si>
    <t xml:space="preserve"> Бусдад олгосон зээл, мөнгөн урьдчилгааны буцаан төлөлт</t>
  </si>
  <si>
    <t>2.1.6</t>
  </si>
  <si>
    <t xml:space="preserve">Хүлээн авсан хүүгийн орлого </t>
  </si>
  <si>
    <t>2.1.7</t>
  </si>
  <si>
    <t xml:space="preserve">Хүлээн авсан ногдол ашиг </t>
  </si>
  <si>
    <t>2.1.8</t>
  </si>
  <si>
    <t>2.2.1</t>
  </si>
  <si>
    <t xml:space="preserve">   Үндсэн хөрөнгө олж эзэмшихэд төлсөн</t>
  </si>
  <si>
    <t>2.2.2</t>
  </si>
  <si>
    <t xml:space="preserve">   Биет бус хөрөнгө олж эзэмшихэд төлсөн</t>
  </si>
  <si>
    <t>2.2.3</t>
  </si>
  <si>
    <t xml:space="preserve">   Хөрөнгө оруулалт олж эзэмшихэд төлсөн</t>
  </si>
  <si>
    <t>2.2.4</t>
  </si>
  <si>
    <t xml:space="preserve"> Бусад урт хугацаат хөрөнгө олж эзэмшихэд төлсөн</t>
  </si>
  <si>
    <t>2.2.5</t>
  </si>
  <si>
    <t xml:space="preserve"> Бусдад олгосон зээл болон урьдчилгаа</t>
  </si>
  <si>
    <t>2.2.6</t>
  </si>
  <si>
    <t xml:space="preserve"> Бусад мөнгөн зарлага</t>
  </si>
  <si>
    <t>Хөрөнгө оруулалтын үйл ажиллагааны цэвэр мөнгөн гүйлгээний дүн</t>
  </si>
  <si>
    <t>Санхүүгийн үйл ажиллагааны мөнгөн гүйлгээ</t>
  </si>
  <si>
    <t>3.1.1</t>
  </si>
  <si>
    <t>Зээл авсан, өрийн үнэт цаас гаргаснаас хүлээн авсан</t>
  </si>
  <si>
    <t>3.1.2</t>
  </si>
  <si>
    <t>Хувьцаа болон бусад үнэт цаас гаргаснаас хүлээн авсан</t>
  </si>
  <si>
    <t>3.1.3</t>
  </si>
  <si>
    <t>Төрөл бүрийн хандив</t>
  </si>
  <si>
    <t>3.1.4</t>
  </si>
  <si>
    <t>ХТ-оор авсан мөнгө</t>
  </si>
  <si>
    <t>3.2.1</t>
  </si>
  <si>
    <t>Зээл, өрийн үнэт цаасны төлбөрт төлсөн мөнгө</t>
  </si>
  <si>
    <t>3.2.2</t>
  </si>
  <si>
    <t>Санхүүгийн түрээсийн өглөгт төлсөн</t>
  </si>
  <si>
    <t>3.2.3</t>
  </si>
  <si>
    <t>Хувьцаа буцаан худалдаж авахад төлсөн</t>
  </si>
  <si>
    <t>3.2.4</t>
  </si>
  <si>
    <t>Төлсөн ногдол ашиг</t>
  </si>
  <si>
    <t>3.2.5</t>
  </si>
  <si>
    <t>ХТ-оор төлсөн мөнгө</t>
  </si>
  <si>
    <t>Санхүүгийн үйл ажиллагааны цэвэр мөнгөн гүйлгээний дүн</t>
  </si>
  <si>
    <t>Мөнгө, түүнтэй адилтгах хөрөнгийн гадаад валютын ханшийн зөрүү</t>
  </si>
  <si>
    <t>Бүх цэвэр мөнгөн гүйлгээ</t>
  </si>
  <si>
    <t>Мөнгө, түүнтэй адилтгах хөрөнгийн эхний үлдэгдэл</t>
  </si>
  <si>
    <t>Мөнгө, түүнтэй адилтгах хөрөнгийн эцсийн үлдэгдэл</t>
  </si>
  <si>
    <t>НЭГТГЭСЭН САНХҮҮГИЙН БАЙДЛЫН ТАЙЛАН</t>
  </si>
  <si>
    <t>" Премиум Нэксус " ХК</t>
  </si>
  <si>
    <t>2025 оны 12-р сарын 31-ний өдөр</t>
  </si>
  <si>
    <t>/төгрөгөөр/</t>
  </si>
  <si>
    <t>2024 оны 12-р сарын 31</t>
  </si>
  <si>
    <t>2025 оны 12-р сарын 31</t>
  </si>
  <si>
    <t xml:space="preserve">             Захирал               ______________________ /   Г.Чинзориг  /</t>
  </si>
  <si>
    <t xml:space="preserve">             Нягтлан бодогч   ______________________ /  С.Оюунжаргал 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</si>
</sst>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6"/>
      <name val="Arial Mon"/>
      <family val="2"/>
    </font>
    <font>
      <b/>
      <u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2"/>
      <name val="Arial Mon"/>
      <family val="2"/>
    </font>
    <font>
      <i/>
      <sz val="10"/>
      <name val="Arial"/>
      <family val="2"/>
    </font>
    <font>
      <sz val="11"/>
      <name val="Arial Mon"/>
      <family val="2"/>
    </font>
    <font>
      <sz val="10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i/>
      <sz val="12"/>
      <name val="Arial"/>
      <family val="2"/>
    </font>
    <font>
      <i/>
      <sz val="11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hair">
        <color indexed="23"/>
      </top>
      <bottom style="hair">
        <color indexed="23"/>
      </bottom>
      <diagonal/>
    </border>
    <border>
      <left style="thin">
        <color indexed="23"/>
      </left>
      <right style="thin">
        <color indexed="23"/>
      </right>
      <top style="hair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hair">
        <color indexed="2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7" fillId="0" borderId="0" applyNumberFormat="0" applyFill="0" applyBorder="0" applyAlignment="0" applyProtection="0"/>
  </cellStyleXfs>
  <cellXfs count="18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43" fontId="5" fillId="0" borderId="0" xfId="1" applyFont="1" applyAlignment="1">
      <alignment vertical="center"/>
    </xf>
    <xf numFmtId="43" fontId="6" fillId="0" borderId="0" xfId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center"/>
    </xf>
    <xf numFmtId="43" fontId="6" fillId="0" borderId="0" xfId="1" applyFont="1" applyAlignment="1">
      <alignment vertical="center"/>
    </xf>
    <xf numFmtId="43" fontId="8" fillId="0" borderId="0" xfId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3" fontId="10" fillId="0" borderId="2" xfId="1" applyFont="1" applyBorder="1" applyAlignment="1">
      <alignment horizontal="center" vertical="center"/>
    </xf>
    <xf numFmtId="43" fontId="10" fillId="0" borderId="3" xfId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43" fontId="6" fillId="2" borderId="5" xfId="1" applyFont="1" applyFill="1" applyBorder="1" applyAlignment="1">
      <alignment vertical="center"/>
    </xf>
    <xf numFmtId="43" fontId="6" fillId="2" borderId="6" xfId="1" applyFont="1" applyFill="1" applyBorder="1" applyAlignment="1">
      <alignment vertical="center"/>
    </xf>
    <xf numFmtId="43" fontId="6" fillId="0" borderId="0" xfId="0" applyNumberFormat="1" applyFont="1" applyAlignment="1">
      <alignment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vertical="center"/>
    </xf>
    <xf numFmtId="43" fontId="6" fillId="2" borderId="8" xfId="1" applyFont="1" applyFill="1" applyBorder="1" applyAlignment="1">
      <alignment vertical="center"/>
    </xf>
    <xf numFmtId="43" fontId="6" fillId="2" borderId="9" xfId="1" applyFont="1" applyFill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43" fontId="6" fillId="0" borderId="8" xfId="1" applyFont="1" applyFill="1" applyBorder="1" applyAlignment="1">
      <alignment vertical="center"/>
    </xf>
    <xf numFmtId="43" fontId="6" fillId="0" borderId="9" xfId="1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8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43" fontId="11" fillId="3" borderId="2" xfId="1" applyFont="1" applyFill="1" applyBorder="1" applyAlignment="1">
      <alignment vertical="center"/>
    </xf>
    <xf numFmtId="43" fontId="11" fillId="3" borderId="3" xfId="1" applyFont="1" applyFill="1" applyBorder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164" fontId="6" fillId="0" borderId="9" xfId="1" applyNumberFormat="1" applyFont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43" fontId="11" fillId="3" borderId="13" xfId="1" applyFont="1" applyFill="1" applyBorder="1" applyAlignment="1">
      <alignment vertical="center"/>
    </xf>
    <xf numFmtId="43" fontId="11" fillId="3" borderId="14" xfId="1" applyFont="1" applyFill="1" applyBorder="1" applyAlignment="1">
      <alignment vertical="center"/>
    </xf>
    <xf numFmtId="0" fontId="11" fillId="0" borderId="8" xfId="0" applyFont="1" applyBorder="1" applyAlignment="1">
      <alignment horizontal="left" vertical="center"/>
    </xf>
    <xf numFmtId="43" fontId="6" fillId="0" borderId="8" xfId="1" applyFont="1" applyBorder="1" applyAlignment="1">
      <alignment vertical="center"/>
    </xf>
    <xf numFmtId="0" fontId="6" fillId="0" borderId="15" xfId="0" applyFont="1" applyBorder="1" applyAlignment="1">
      <alignment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13" xfId="0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43" fontId="9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43" fontId="6" fillId="0" borderId="0" xfId="1" applyFont="1" applyAlignment="1">
      <alignment horizontal="right"/>
    </xf>
    <xf numFmtId="0" fontId="10" fillId="0" borderId="0" xfId="0" applyFont="1" applyAlignment="1">
      <alignment vertical="center"/>
    </xf>
    <xf numFmtId="43" fontId="10" fillId="0" borderId="0" xfId="1" applyFont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43" fontId="10" fillId="0" borderId="6" xfId="1" applyFont="1" applyBorder="1" applyAlignment="1">
      <alignment vertical="center"/>
    </xf>
    <xf numFmtId="43" fontId="13" fillId="0" borderId="0" xfId="0" applyNumberFormat="1" applyFont="1" applyAlignment="1">
      <alignment vertical="center"/>
    </xf>
    <xf numFmtId="0" fontId="10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vertical="center"/>
    </xf>
    <xf numFmtId="43" fontId="10" fillId="0" borderId="16" xfId="1" applyFont="1" applyBorder="1" applyAlignment="1">
      <alignment vertical="center"/>
    </xf>
    <xf numFmtId="43" fontId="10" fillId="0" borderId="0" xfId="0" applyNumberFormat="1" applyFont="1" applyAlignment="1">
      <alignment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vertical="center"/>
    </xf>
    <xf numFmtId="43" fontId="13" fillId="3" borderId="3" xfId="1" applyFont="1" applyFill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43" fontId="10" fillId="0" borderId="9" xfId="1" applyFont="1" applyBorder="1" applyAlignment="1">
      <alignment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1" fontId="10" fillId="4" borderId="17" xfId="0" applyNumberFormat="1" applyFont="1" applyFill="1" applyBorder="1" applyAlignment="1">
      <alignment horizontal="center" vertical="center"/>
    </xf>
    <xf numFmtId="0" fontId="10" fillId="0" borderId="15" xfId="0" applyFont="1" applyBorder="1" applyAlignment="1">
      <alignment vertical="center"/>
    </xf>
    <xf numFmtId="43" fontId="10" fillId="0" borderId="18" xfId="1" applyFont="1" applyBorder="1" applyAlignment="1">
      <alignment vertical="center"/>
    </xf>
    <xf numFmtId="0" fontId="13" fillId="3" borderId="12" xfId="0" applyFont="1" applyFill="1" applyBorder="1" applyAlignment="1">
      <alignment horizontal="center" vertical="center"/>
    </xf>
    <xf numFmtId="43" fontId="13" fillId="3" borderId="13" xfId="0" applyNumberFormat="1" applyFont="1" applyFill="1" applyBorder="1" applyAlignment="1">
      <alignment vertical="center"/>
    </xf>
    <xf numFmtId="43" fontId="13" fillId="3" borderId="14" xfId="1" applyFont="1" applyFill="1" applyBorder="1" applyAlignment="1">
      <alignment vertical="center"/>
    </xf>
    <xf numFmtId="43" fontId="13" fillId="4" borderId="0" xfId="0" applyNumberFormat="1" applyFont="1" applyFill="1" applyAlignment="1">
      <alignment vertical="center"/>
    </xf>
    <xf numFmtId="0" fontId="10" fillId="4" borderId="15" xfId="0" applyFont="1" applyFill="1" applyBorder="1" applyAlignment="1">
      <alignment vertical="center" wrapText="1"/>
    </xf>
    <xf numFmtId="43" fontId="13" fillId="3" borderId="2" xfId="0" applyNumberFormat="1" applyFont="1" applyFill="1" applyBorder="1" applyAlignment="1">
      <alignment vertical="center"/>
    </xf>
    <xf numFmtId="165" fontId="13" fillId="4" borderId="17" xfId="0" quotePrefix="1" applyNumberFormat="1" applyFont="1" applyFill="1" applyBorder="1" applyAlignment="1">
      <alignment horizontal="center"/>
    </xf>
    <xf numFmtId="1" fontId="13" fillId="4" borderId="7" xfId="0" applyNumberFormat="1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vertical="center"/>
    </xf>
    <xf numFmtId="0" fontId="10" fillId="4" borderId="8" xfId="0" applyFont="1" applyFill="1" applyBorder="1" applyAlignment="1">
      <alignment vertical="center"/>
    </xf>
    <xf numFmtId="1" fontId="13" fillId="4" borderId="11" xfId="0" applyNumberFormat="1" applyFont="1" applyFill="1" applyBorder="1" applyAlignment="1">
      <alignment horizontal="center" vertical="center"/>
    </xf>
    <xf numFmtId="1" fontId="13" fillId="4" borderId="19" xfId="0" applyNumberFormat="1" applyFont="1" applyFill="1" applyBorder="1" applyAlignment="1">
      <alignment horizontal="center" vertical="center"/>
    </xf>
    <xf numFmtId="0" fontId="13" fillId="4" borderId="20" xfId="0" applyFont="1" applyFill="1" applyBorder="1" applyAlignment="1">
      <alignment vertical="center"/>
    </xf>
    <xf numFmtId="43" fontId="13" fillId="4" borderId="21" xfId="1" applyFont="1" applyFill="1" applyBorder="1" applyAlignment="1">
      <alignment vertic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5" fillId="0" borderId="0" xfId="0" applyFont="1"/>
    <xf numFmtId="43" fontId="10" fillId="0" borderId="0" xfId="0" applyNumberFormat="1" applyFont="1"/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43" fontId="5" fillId="0" borderId="0" xfId="1" applyFont="1"/>
    <xf numFmtId="0" fontId="10" fillId="0" borderId="0" xfId="0" applyFont="1" applyAlignment="1">
      <alignment vertical="top"/>
    </xf>
    <xf numFmtId="43" fontId="10" fillId="0" borderId="0" xfId="1" applyFont="1"/>
    <xf numFmtId="0" fontId="10" fillId="0" borderId="1" xfId="0" applyFont="1" applyBorder="1" applyAlignment="1">
      <alignment horizontal="center" vertical="center"/>
    </xf>
    <xf numFmtId="43" fontId="10" fillId="0" borderId="2" xfId="1" applyFont="1" applyBorder="1" applyAlignment="1">
      <alignment horizontal="center" vertical="center" wrapText="1"/>
    </xf>
    <xf numFmtId="43" fontId="6" fillId="0" borderId="22" xfId="1" applyFont="1" applyBorder="1" applyAlignment="1">
      <alignment horizontal="center" vertical="center" wrapText="1"/>
    </xf>
    <xf numFmtId="43" fontId="10" fillId="0" borderId="3" xfId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vertical="center" wrapText="1"/>
    </xf>
    <xf numFmtId="43" fontId="6" fillId="0" borderId="5" xfId="1" applyFont="1" applyBorder="1" applyAlignment="1">
      <alignment vertical="center"/>
    </xf>
    <xf numFmtId="43" fontId="6" fillId="0" borderId="23" xfId="1" applyFont="1" applyBorder="1" applyAlignment="1">
      <alignment vertical="center"/>
    </xf>
    <xf numFmtId="43" fontId="11" fillId="3" borderId="6" xfId="1" applyFont="1" applyFill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43" fontId="6" fillId="0" borderId="10" xfId="1" applyFont="1" applyBorder="1" applyAlignment="1">
      <alignment vertical="center"/>
    </xf>
    <xf numFmtId="43" fontId="6" fillId="0" borderId="24" xfId="1" applyFont="1" applyBorder="1" applyAlignment="1">
      <alignment vertical="center"/>
    </xf>
    <xf numFmtId="43" fontId="11" fillId="3" borderId="16" xfId="1" applyFont="1" applyFill="1" applyBorder="1" applyAlignment="1">
      <alignment vertical="center"/>
    </xf>
    <xf numFmtId="43" fontId="11" fillId="3" borderId="2" xfId="0" applyNumberFormat="1" applyFont="1" applyFill="1" applyBorder="1" applyAlignment="1">
      <alignment vertical="center"/>
    </xf>
    <xf numFmtId="0" fontId="6" fillId="0" borderId="5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43" fontId="6" fillId="0" borderId="25" xfId="1" applyFont="1" applyBorder="1" applyAlignment="1">
      <alignment vertical="center"/>
    </xf>
    <xf numFmtId="43" fontId="11" fillId="3" borderId="9" xfId="1" applyFont="1" applyFill="1" applyBorder="1" applyAlignment="1">
      <alignment vertical="center"/>
    </xf>
    <xf numFmtId="0" fontId="6" fillId="0" borderId="1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/>
    </xf>
    <xf numFmtId="43" fontId="6" fillId="0" borderId="15" xfId="1" applyFont="1" applyBorder="1" applyAlignment="1">
      <alignment vertical="center"/>
    </xf>
    <xf numFmtId="43" fontId="6" fillId="0" borderId="26" xfId="1" applyFont="1" applyBorder="1" applyAlignment="1">
      <alignment vertical="center"/>
    </xf>
    <xf numFmtId="43" fontId="11" fillId="3" borderId="18" xfId="1" applyFont="1" applyFill="1" applyBorder="1" applyAlignment="1">
      <alignment vertical="center"/>
    </xf>
    <xf numFmtId="0" fontId="6" fillId="4" borderId="8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39" fontId="16" fillId="0" borderId="0" xfId="0" applyNumberFormat="1" applyFont="1" applyAlignment="1">
      <alignment horizontal="right" vertical="center"/>
    </xf>
    <xf numFmtId="0" fontId="10" fillId="0" borderId="27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7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43" fontId="6" fillId="2" borderId="27" xfId="0" applyNumberFormat="1" applyFont="1" applyFill="1" applyBorder="1" applyAlignment="1">
      <alignment vertical="center"/>
    </xf>
    <xf numFmtId="0" fontId="6" fillId="0" borderId="27" xfId="0" applyFont="1" applyBorder="1" applyAlignment="1">
      <alignment horizontal="center" vertical="center"/>
    </xf>
    <xf numFmtId="43" fontId="6" fillId="3" borderId="27" xfId="0" applyNumberFormat="1" applyFont="1" applyFill="1" applyBorder="1" applyAlignment="1">
      <alignment vertical="center"/>
    </xf>
    <xf numFmtId="0" fontId="6" fillId="0" borderId="28" xfId="2" applyFont="1" applyFill="1" applyBorder="1" applyAlignment="1" applyProtection="1">
      <alignment horizontal="left" vertical="center" wrapText="1"/>
    </xf>
    <xf numFmtId="0" fontId="11" fillId="0" borderId="0" xfId="0" applyFont="1" applyAlignment="1">
      <alignment vertical="center"/>
    </xf>
    <xf numFmtId="0" fontId="6" fillId="0" borderId="6" xfId="0" applyFont="1" applyBorder="1" applyAlignment="1">
      <alignment vertical="center"/>
    </xf>
    <xf numFmtId="43" fontId="6" fillId="0" borderId="29" xfId="0" applyNumberFormat="1" applyFont="1" applyBorder="1" applyAlignment="1">
      <alignment vertical="center"/>
    </xf>
    <xf numFmtId="0" fontId="6" fillId="0" borderId="30" xfId="2" applyFont="1" applyFill="1" applyBorder="1" applyAlignment="1" applyProtection="1">
      <alignment horizontal="left" vertical="center" wrapText="1"/>
    </xf>
    <xf numFmtId="0" fontId="6" fillId="0" borderId="31" xfId="2" applyFont="1" applyFill="1" applyBorder="1" applyAlignment="1" applyProtection="1">
      <alignment horizontal="left" vertical="center" wrapText="1"/>
    </xf>
    <xf numFmtId="0" fontId="6" fillId="0" borderId="32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11" fillId="3" borderId="27" xfId="0" applyFont="1" applyFill="1" applyBorder="1" applyAlignment="1">
      <alignment horizontal="center" vertical="center"/>
    </xf>
    <xf numFmtId="0" fontId="11" fillId="3" borderId="32" xfId="0" applyFont="1" applyFill="1" applyBorder="1" applyAlignment="1">
      <alignment horizontal="left" vertical="center"/>
    </xf>
    <xf numFmtId="0" fontId="11" fillId="3" borderId="33" xfId="0" applyFont="1" applyFill="1" applyBorder="1" applyAlignment="1">
      <alignment horizontal="left" vertical="center"/>
    </xf>
    <xf numFmtId="43" fontId="11" fillId="3" borderId="34" xfId="0" applyNumberFormat="1" applyFont="1" applyFill="1" applyBorder="1" applyAlignment="1">
      <alignment vertical="center"/>
    </xf>
    <xf numFmtId="43" fontId="6" fillId="2" borderId="35" xfId="0" applyNumberFormat="1" applyFont="1" applyFill="1" applyBorder="1" applyAlignment="1">
      <alignment vertical="center"/>
    </xf>
    <xf numFmtId="0" fontId="6" fillId="0" borderId="36" xfId="0" applyFont="1" applyBorder="1" applyAlignment="1">
      <alignment horizontal="center" vertical="center"/>
    </xf>
    <xf numFmtId="0" fontId="6" fillId="0" borderId="32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6" fillId="0" borderId="37" xfId="0" applyFont="1" applyBorder="1" applyAlignment="1">
      <alignment horizontal="center" vertical="center"/>
    </xf>
    <xf numFmtId="0" fontId="11" fillId="3" borderId="35" xfId="0" applyFont="1" applyFill="1" applyBorder="1" applyAlignment="1">
      <alignment horizontal="center" vertical="center"/>
    </xf>
    <xf numFmtId="0" fontId="11" fillId="3" borderId="32" xfId="0" applyFont="1" applyFill="1" applyBorder="1" applyAlignment="1">
      <alignment vertical="center"/>
    </xf>
    <xf numFmtId="0" fontId="11" fillId="3" borderId="33" xfId="0" applyFont="1" applyFill="1" applyBorder="1" applyAlignment="1">
      <alignment vertical="center"/>
    </xf>
    <xf numFmtId="0" fontId="11" fillId="0" borderId="32" xfId="0" applyFont="1" applyBorder="1" applyAlignment="1">
      <alignment vertical="center"/>
    </xf>
    <xf numFmtId="0" fontId="11" fillId="0" borderId="33" xfId="0" applyFont="1" applyBorder="1" applyAlignment="1">
      <alignment vertical="center"/>
    </xf>
    <xf numFmtId="0" fontId="6" fillId="0" borderId="38" xfId="2" applyFont="1" applyFill="1" applyBorder="1" applyAlignment="1" applyProtection="1">
      <alignment horizontal="left" vertical="center" wrapText="1"/>
    </xf>
    <xf numFmtId="0" fontId="6" fillId="0" borderId="39" xfId="0" applyFont="1" applyBorder="1" applyAlignment="1">
      <alignment horizontal="center" vertical="center"/>
    </xf>
    <xf numFmtId="0" fontId="11" fillId="3" borderId="39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43" fontId="11" fillId="3" borderId="36" xfId="0" applyNumberFormat="1" applyFont="1" applyFill="1" applyBorder="1" applyAlignment="1">
      <alignment vertical="center"/>
    </xf>
    <xf numFmtId="0" fontId="11" fillId="3" borderId="40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 wrapText="1"/>
    </xf>
    <xf numFmtId="43" fontId="6" fillId="3" borderId="41" xfId="0" applyNumberFormat="1" applyFont="1" applyFill="1" applyBorder="1" applyAlignment="1">
      <alignment vertical="center"/>
    </xf>
    <xf numFmtId="0" fontId="11" fillId="3" borderId="12" xfId="0" applyFont="1" applyFill="1" applyBorder="1" applyAlignment="1">
      <alignment vertical="center"/>
    </xf>
    <xf numFmtId="0" fontId="6" fillId="3" borderId="14" xfId="0" applyFont="1" applyFill="1" applyBorder="1" applyAlignment="1">
      <alignment vertical="center"/>
    </xf>
    <xf numFmtId="43" fontId="11" fillId="3" borderId="42" xfId="0" applyNumberFormat="1" applyFont="1" applyFill="1" applyBorder="1" applyAlignment="1">
      <alignment vertical="center"/>
    </xf>
    <xf numFmtId="0" fontId="11" fillId="3" borderId="29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vertical="center"/>
    </xf>
    <xf numFmtId="43" fontId="6" fillId="3" borderId="29" xfId="0" applyNumberFormat="1" applyFont="1" applyFill="1" applyBorder="1" applyAlignment="1">
      <alignment vertical="center"/>
    </xf>
    <xf numFmtId="0" fontId="11" fillId="3" borderId="41" xfId="0" applyFont="1" applyFill="1" applyBorder="1" applyAlignment="1">
      <alignment horizontal="center" vertical="center"/>
    </xf>
    <xf numFmtId="0" fontId="11" fillId="3" borderId="43" xfId="0" applyFont="1" applyFill="1" applyBorder="1" applyAlignment="1">
      <alignment vertical="center"/>
    </xf>
    <xf numFmtId="0" fontId="6" fillId="3" borderId="44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</cellXfs>
  <cellStyles count="3">
    <cellStyle name="Comma" xfId="1" builtinId="3"/>
    <cellStyle name="Normal" xfId="0" builtinId="0"/>
    <cellStyle name="Normal 2" xfId="2" xr:uid="{0CE53726-9AA1-4C9D-808D-E3C861DD92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C7738-6DE9-4CB3-9459-567F6145D5D5}">
  <sheetPr>
    <tabColor theme="8" tint="0.39997558519241921"/>
  </sheetPr>
  <dimension ref="A1:D85"/>
  <sheetViews>
    <sheetView showGridLines="0" zoomScale="90" zoomScaleNormal="90" zoomScaleSheetLayoutView="100" workbookViewId="0">
      <pane xSplit="1" ySplit="4" topLeftCell="B5" activePane="bottomRight" state="frozen"/>
      <selection sqref="A1:E1"/>
      <selection pane="topRight" sqref="A1:E1"/>
      <selection pane="bottomLeft" sqref="A1:E1"/>
      <selection pane="bottomRight" activeCell="B26" sqref="B26"/>
    </sheetView>
  </sheetViews>
  <sheetFormatPr defaultColWidth="9.15234375" defaultRowHeight="22.5" customHeight="1" x14ac:dyDescent="0.4"/>
  <cols>
    <col min="1" max="1" width="10.53515625" style="51" customWidth="1"/>
    <col min="2" max="2" width="50" style="9" customWidth="1"/>
    <col min="3" max="3" width="22.53515625" style="10" customWidth="1"/>
    <col min="4" max="4" width="25.69140625" style="10" customWidth="1"/>
    <col min="5" max="16384" width="9.15234375" style="52"/>
  </cols>
  <sheetData>
    <row r="1" spans="1:4" s="2" customFormat="1" ht="20.25" customHeight="1" x14ac:dyDescent="0.4">
      <c r="A1" s="1" t="s">
        <v>238</v>
      </c>
      <c r="B1" s="1"/>
      <c r="C1" s="1"/>
      <c r="D1" s="1"/>
    </row>
    <row r="2" spans="1:4" s="7" customFormat="1" ht="24.75" customHeight="1" x14ac:dyDescent="0.4">
      <c r="A2" s="3" t="s">
        <v>239</v>
      </c>
      <c r="B2" s="4"/>
      <c r="C2" s="5"/>
      <c r="D2" s="6" t="s">
        <v>240</v>
      </c>
    </row>
    <row r="3" spans="1:4" s="12" customFormat="1" ht="21.75" customHeight="1" x14ac:dyDescent="0.4">
      <c r="A3" s="8" t="s">
        <v>117</v>
      </c>
      <c r="B3" s="9"/>
      <c r="C3" s="10"/>
      <c r="D3" s="11" t="s">
        <v>241</v>
      </c>
    </row>
    <row r="4" spans="1:4" s="12" customFormat="1" ht="30.75" customHeight="1" x14ac:dyDescent="0.4">
      <c r="A4" s="13" t="s">
        <v>0</v>
      </c>
      <c r="B4" s="14" t="s">
        <v>1</v>
      </c>
      <c r="C4" s="15" t="s">
        <v>242</v>
      </c>
      <c r="D4" s="16" t="s">
        <v>243</v>
      </c>
    </row>
    <row r="5" spans="1:4" s="21" customFormat="1" ht="22" customHeight="1" x14ac:dyDescent="0.4">
      <c r="A5" s="17">
        <v>1</v>
      </c>
      <c r="B5" s="18" t="s">
        <v>2</v>
      </c>
      <c r="C5" s="19"/>
      <c r="D5" s="20"/>
    </row>
    <row r="6" spans="1:4" s="21" customFormat="1" ht="22" customHeight="1" x14ac:dyDescent="0.4">
      <c r="A6" s="22">
        <v>1.1000000000000001</v>
      </c>
      <c r="B6" s="23" t="s">
        <v>3</v>
      </c>
      <c r="C6" s="24"/>
      <c r="D6" s="25"/>
    </row>
    <row r="7" spans="1:4" s="21" customFormat="1" ht="22" customHeight="1" x14ac:dyDescent="0.4">
      <c r="A7" s="26" t="s">
        <v>4</v>
      </c>
      <c r="B7" s="27" t="s">
        <v>5</v>
      </c>
      <c r="C7" s="28">
        <v>10431531193.708231</v>
      </c>
      <c r="D7" s="29">
        <v>21731871025.448109</v>
      </c>
    </row>
    <row r="8" spans="1:4" s="21" customFormat="1" ht="22" customHeight="1" x14ac:dyDescent="0.4">
      <c r="A8" s="26" t="s">
        <v>6</v>
      </c>
      <c r="B8" s="27" t="s">
        <v>7</v>
      </c>
      <c r="C8" s="28">
        <v>6042803839.08004</v>
      </c>
      <c r="D8" s="29">
        <v>7840207301.9400158</v>
      </c>
    </row>
    <row r="9" spans="1:4" s="21" customFormat="1" ht="22" customHeight="1" x14ac:dyDescent="0.4">
      <c r="A9" s="26" t="s">
        <v>8</v>
      </c>
      <c r="B9" s="27" t="s">
        <v>9</v>
      </c>
      <c r="C9" s="28">
        <v>2350875705.4100289</v>
      </c>
      <c r="D9" s="29">
        <v>4393556679.9601259</v>
      </c>
    </row>
    <row r="10" spans="1:4" s="21" customFormat="1" ht="22" customHeight="1" x14ac:dyDescent="0.4">
      <c r="A10" s="26" t="s">
        <v>10</v>
      </c>
      <c r="B10" s="27" t="s">
        <v>11</v>
      </c>
      <c r="C10" s="28">
        <v>1936176097.490006</v>
      </c>
      <c r="D10" s="29">
        <v>2479713582.2700005</v>
      </c>
    </row>
    <row r="11" spans="1:4" s="21" customFormat="1" ht="22" customHeight="1" x14ac:dyDescent="0.4">
      <c r="A11" s="26" t="s">
        <v>12</v>
      </c>
      <c r="B11" s="27" t="s">
        <v>13</v>
      </c>
      <c r="C11" s="28">
        <v>27598770.75999999</v>
      </c>
      <c r="D11" s="29">
        <v>0</v>
      </c>
    </row>
    <row r="12" spans="1:4" s="21" customFormat="1" ht="22" customHeight="1" x14ac:dyDescent="0.4">
      <c r="A12" s="26" t="s">
        <v>14</v>
      </c>
      <c r="B12" s="27" t="s">
        <v>15</v>
      </c>
      <c r="C12" s="28">
        <v>47194508827.790016</v>
      </c>
      <c r="D12" s="29">
        <v>67459512404.189896</v>
      </c>
    </row>
    <row r="13" spans="1:4" s="21" customFormat="1" ht="22" customHeight="1" x14ac:dyDescent="0.4">
      <c r="A13" s="26" t="s">
        <v>16</v>
      </c>
      <c r="B13" s="27" t="s">
        <v>17</v>
      </c>
      <c r="C13" s="28">
        <v>7326357582.4900064</v>
      </c>
      <c r="D13" s="29">
        <v>12453703034.630013</v>
      </c>
    </row>
    <row r="14" spans="1:4" s="21" customFormat="1" ht="22" customHeight="1" x14ac:dyDescent="0.4">
      <c r="A14" s="26" t="s">
        <v>18</v>
      </c>
      <c r="B14" s="30" t="s">
        <v>19</v>
      </c>
      <c r="C14" s="28">
        <v>3119135836.039999</v>
      </c>
      <c r="D14" s="29">
        <v>3946318795.0900002</v>
      </c>
    </row>
    <row r="15" spans="1:4" s="21" customFormat="1" ht="34" customHeight="1" x14ac:dyDescent="0.4">
      <c r="A15" s="26" t="s">
        <v>20</v>
      </c>
      <c r="B15" s="31" t="s">
        <v>21</v>
      </c>
      <c r="C15" s="28">
        <v>0</v>
      </c>
      <c r="D15" s="29">
        <v>0</v>
      </c>
    </row>
    <row r="16" spans="1:4" s="21" customFormat="1" ht="22" customHeight="1" x14ac:dyDescent="0.4">
      <c r="A16" s="32" t="s">
        <v>22</v>
      </c>
      <c r="B16" s="31"/>
      <c r="C16" s="28">
        <v>0</v>
      </c>
      <c r="D16" s="29">
        <v>0</v>
      </c>
    </row>
    <row r="17" spans="1:4" s="21" customFormat="1" ht="22" customHeight="1" x14ac:dyDescent="0.4">
      <c r="A17" s="33" t="s">
        <v>23</v>
      </c>
      <c r="B17" s="34" t="s">
        <v>24</v>
      </c>
      <c r="C17" s="35">
        <f>SUM(C7:C16)</f>
        <v>78428987852.768326</v>
      </c>
      <c r="D17" s="36">
        <f>SUM(D7:D16)</f>
        <v>120304882823.52814</v>
      </c>
    </row>
    <row r="18" spans="1:4" s="21" customFormat="1" ht="22" customHeight="1" x14ac:dyDescent="0.4">
      <c r="A18" s="17">
        <v>1.2</v>
      </c>
      <c r="B18" s="23" t="s">
        <v>25</v>
      </c>
      <c r="C18" s="24"/>
      <c r="D18" s="20"/>
    </row>
    <row r="19" spans="1:4" s="21" customFormat="1" ht="22" customHeight="1" x14ac:dyDescent="0.4">
      <c r="A19" s="26" t="s">
        <v>26</v>
      </c>
      <c r="B19" s="27" t="s">
        <v>27</v>
      </c>
      <c r="C19" s="28">
        <v>118133465479.87471</v>
      </c>
      <c r="D19" s="29">
        <v>167930905601.31277</v>
      </c>
    </row>
    <row r="20" spans="1:4" s="21" customFormat="1" ht="22" customHeight="1" x14ac:dyDescent="0.4">
      <c r="A20" s="26" t="s">
        <v>28</v>
      </c>
      <c r="B20" s="27" t="s">
        <v>29</v>
      </c>
      <c r="C20" s="28">
        <v>60568630274.599983</v>
      </c>
      <c r="D20" s="29">
        <v>79127258714.650024</v>
      </c>
    </row>
    <row r="21" spans="1:4" s="21" customFormat="1" ht="22" customHeight="1" x14ac:dyDescent="0.4">
      <c r="A21" s="26" t="s">
        <v>30</v>
      </c>
      <c r="B21" s="27" t="s">
        <v>31</v>
      </c>
      <c r="C21" s="28">
        <v>39774042081.20636</v>
      </c>
      <c r="D21" s="29">
        <v>45310159630.346123</v>
      </c>
    </row>
    <row r="22" spans="1:4" s="21" customFormat="1" ht="22" customHeight="1" x14ac:dyDescent="0.4">
      <c r="A22" s="26" t="s">
        <v>32</v>
      </c>
      <c r="B22" s="27" t="s">
        <v>33</v>
      </c>
      <c r="C22" s="28">
        <v>0</v>
      </c>
      <c r="D22" s="29">
        <v>0</v>
      </c>
    </row>
    <row r="23" spans="1:4" s="21" customFormat="1" ht="22" customHeight="1" x14ac:dyDescent="0.4">
      <c r="A23" s="37" t="s">
        <v>34</v>
      </c>
      <c r="B23" s="31" t="s">
        <v>35</v>
      </c>
      <c r="C23" s="28">
        <v>0</v>
      </c>
      <c r="D23" s="38">
        <v>-0.42999267578125</v>
      </c>
    </row>
    <row r="24" spans="1:4" s="21" customFormat="1" ht="22" customHeight="1" x14ac:dyDescent="0.4">
      <c r="A24" s="26" t="s">
        <v>36</v>
      </c>
      <c r="B24" s="27" t="s">
        <v>37</v>
      </c>
      <c r="C24" s="28">
        <v>0</v>
      </c>
      <c r="D24" s="29">
        <v>0</v>
      </c>
    </row>
    <row r="25" spans="1:4" s="21" customFormat="1" ht="22" customHeight="1" x14ac:dyDescent="0.4">
      <c r="A25" s="26" t="s">
        <v>38</v>
      </c>
      <c r="B25" s="27" t="s">
        <v>39</v>
      </c>
      <c r="C25" s="28">
        <v>1985219569.1499996</v>
      </c>
      <c r="D25" s="29">
        <v>5351900015.9789982</v>
      </c>
    </row>
    <row r="26" spans="1:4" s="21" customFormat="1" ht="31" customHeight="1" x14ac:dyDescent="0.4">
      <c r="A26" s="26" t="s">
        <v>40</v>
      </c>
      <c r="B26" s="31" t="s">
        <v>41</v>
      </c>
      <c r="C26" s="28">
        <v>0</v>
      </c>
      <c r="D26" s="29">
        <v>0</v>
      </c>
    </row>
    <row r="27" spans="1:4" s="21" customFormat="1" ht="22" customHeight="1" x14ac:dyDescent="0.4">
      <c r="A27" s="26" t="s">
        <v>42</v>
      </c>
      <c r="B27" s="27" t="s">
        <v>43</v>
      </c>
      <c r="C27" s="28">
        <v>11204649391.664549</v>
      </c>
      <c r="D27" s="29">
        <v>9137214873.6000023</v>
      </c>
    </row>
    <row r="28" spans="1:4" s="21" customFormat="1" ht="22" customHeight="1" x14ac:dyDescent="0.4">
      <c r="A28" s="26" t="s">
        <v>44</v>
      </c>
      <c r="B28" s="31" t="s">
        <v>45</v>
      </c>
      <c r="C28" s="28">
        <v>3836458278.21</v>
      </c>
      <c r="D28" s="29">
        <v>11170561725.290174</v>
      </c>
    </row>
    <row r="29" spans="1:4" s="21" customFormat="1" ht="22" customHeight="1" x14ac:dyDescent="0.4">
      <c r="A29" s="39" t="s">
        <v>46</v>
      </c>
      <c r="B29" s="34" t="s">
        <v>47</v>
      </c>
      <c r="C29" s="35">
        <f>SUM(C19:C28)</f>
        <v>235502465074.7056</v>
      </c>
      <c r="D29" s="36">
        <f>SUM(D19:D28)</f>
        <v>318028000560.74805</v>
      </c>
    </row>
    <row r="30" spans="1:4" s="21" customFormat="1" ht="22" customHeight="1" thickBot="1" x14ac:dyDescent="0.45">
      <c r="A30" s="40">
        <v>1.3</v>
      </c>
      <c r="B30" s="41" t="s">
        <v>48</v>
      </c>
      <c r="C30" s="42">
        <f>C29+C17</f>
        <v>313931452927.47394</v>
      </c>
      <c r="D30" s="43">
        <f>D29+D17</f>
        <v>438332883384.27618</v>
      </c>
    </row>
    <row r="31" spans="1:4" s="21" customFormat="1" ht="22" customHeight="1" thickTop="1" x14ac:dyDescent="0.4">
      <c r="A31" s="17">
        <v>2</v>
      </c>
      <c r="B31" s="18" t="s">
        <v>49</v>
      </c>
      <c r="C31" s="19"/>
      <c r="D31" s="20"/>
    </row>
    <row r="32" spans="1:4" s="21" customFormat="1" ht="22" customHeight="1" x14ac:dyDescent="0.4">
      <c r="A32" s="22">
        <v>2.1</v>
      </c>
      <c r="B32" s="44" t="s">
        <v>50</v>
      </c>
      <c r="C32" s="24"/>
      <c r="D32" s="25"/>
    </row>
    <row r="33" spans="1:4" s="21" customFormat="1" ht="22" customHeight="1" x14ac:dyDescent="0.4">
      <c r="A33" s="22" t="s">
        <v>51</v>
      </c>
      <c r="B33" s="23" t="s">
        <v>52</v>
      </c>
      <c r="C33" s="24"/>
      <c r="D33" s="25"/>
    </row>
    <row r="34" spans="1:4" s="21" customFormat="1" ht="22" customHeight="1" x14ac:dyDescent="0.4">
      <c r="A34" s="26" t="s">
        <v>53</v>
      </c>
      <c r="B34" s="27" t="s">
        <v>54</v>
      </c>
      <c r="C34" s="45">
        <v>64162037334.549324</v>
      </c>
      <c r="D34" s="29">
        <v>89804768018.4991</v>
      </c>
    </row>
    <row r="35" spans="1:4" s="21" customFormat="1" ht="22" customHeight="1" x14ac:dyDescent="0.4">
      <c r="A35" s="26" t="s">
        <v>55</v>
      </c>
      <c r="B35" s="27" t="s">
        <v>56</v>
      </c>
      <c r="C35" s="45">
        <v>1591950344.4400308</v>
      </c>
      <c r="D35" s="29">
        <v>3763820427.8899975</v>
      </c>
    </row>
    <row r="36" spans="1:4" s="21" customFormat="1" ht="22" customHeight="1" x14ac:dyDescent="0.4">
      <c r="A36" s="26" t="s">
        <v>57</v>
      </c>
      <c r="B36" s="27" t="s">
        <v>58</v>
      </c>
      <c r="C36" s="45">
        <v>4820829989.6200666</v>
      </c>
      <c r="D36" s="29">
        <v>3760814655.9099998</v>
      </c>
    </row>
    <row r="37" spans="1:4" s="21" customFormat="1" ht="22" customHeight="1" x14ac:dyDescent="0.4">
      <c r="A37" s="26" t="s">
        <v>59</v>
      </c>
      <c r="B37" s="27" t="s">
        <v>60</v>
      </c>
      <c r="C37" s="45">
        <v>8726090.7100000009</v>
      </c>
      <c r="D37" s="29">
        <v>48293023.07000076</v>
      </c>
    </row>
    <row r="38" spans="1:4" s="21" customFormat="1" ht="22" customHeight="1" x14ac:dyDescent="0.4">
      <c r="A38" s="26" t="s">
        <v>61</v>
      </c>
      <c r="B38" s="27" t="s">
        <v>62</v>
      </c>
      <c r="C38" s="45">
        <v>24556756545.700005</v>
      </c>
      <c r="D38" s="29">
        <v>40781685969.170021</v>
      </c>
    </row>
    <row r="39" spans="1:4" s="21" customFormat="1" ht="22" customHeight="1" x14ac:dyDescent="0.4">
      <c r="A39" s="26" t="s">
        <v>63</v>
      </c>
      <c r="B39" s="27" t="s">
        <v>64</v>
      </c>
      <c r="C39" s="45">
        <v>176472840.4400011</v>
      </c>
      <c r="D39" s="29">
        <v>355703608.19000256</v>
      </c>
    </row>
    <row r="40" spans="1:4" s="21" customFormat="1" ht="22" customHeight="1" x14ac:dyDescent="0.4">
      <c r="A40" s="26" t="s">
        <v>65</v>
      </c>
      <c r="B40" s="27" t="s">
        <v>66</v>
      </c>
      <c r="C40" s="45">
        <v>0</v>
      </c>
      <c r="D40" s="29">
        <v>0</v>
      </c>
    </row>
    <row r="41" spans="1:4" s="21" customFormat="1" ht="22" customHeight="1" x14ac:dyDescent="0.4">
      <c r="A41" s="26" t="s">
        <v>67</v>
      </c>
      <c r="B41" s="27" t="s">
        <v>68</v>
      </c>
      <c r="C41" s="45">
        <v>1457760900.0300007</v>
      </c>
      <c r="D41" s="29">
        <v>2537726945.6000013</v>
      </c>
    </row>
    <row r="42" spans="1:4" s="21" customFormat="1" ht="22" customHeight="1" x14ac:dyDescent="0.4">
      <c r="A42" s="26" t="s">
        <v>69</v>
      </c>
      <c r="B42" s="27" t="s">
        <v>70</v>
      </c>
      <c r="C42" s="45">
        <v>591729427.93000007</v>
      </c>
      <c r="D42" s="29">
        <v>750250313.67999959</v>
      </c>
    </row>
    <row r="43" spans="1:4" s="21" customFormat="1" ht="22" customHeight="1" x14ac:dyDescent="0.4">
      <c r="A43" s="26" t="s">
        <v>71</v>
      </c>
      <c r="B43" s="27" t="s">
        <v>72</v>
      </c>
      <c r="C43" s="45">
        <v>18876383561.190006</v>
      </c>
      <c r="D43" s="29">
        <v>24592527640.919998</v>
      </c>
    </row>
    <row r="44" spans="1:4" s="21" customFormat="1" ht="42" customHeight="1" x14ac:dyDescent="0.4">
      <c r="A44" s="26" t="s">
        <v>73</v>
      </c>
      <c r="B44" s="31" t="s">
        <v>74</v>
      </c>
      <c r="C44" s="45">
        <v>0</v>
      </c>
      <c r="D44" s="29">
        <v>0</v>
      </c>
    </row>
    <row r="45" spans="1:4" s="21" customFormat="1" ht="22" customHeight="1" x14ac:dyDescent="0.4">
      <c r="A45" s="26" t="s">
        <v>75</v>
      </c>
      <c r="B45" s="46"/>
      <c r="C45" s="45">
        <v>0</v>
      </c>
      <c r="D45" s="29">
        <v>0</v>
      </c>
    </row>
    <row r="46" spans="1:4" s="21" customFormat="1" ht="22" customHeight="1" x14ac:dyDescent="0.4">
      <c r="A46" s="33" t="s">
        <v>76</v>
      </c>
      <c r="B46" s="34" t="s">
        <v>77</v>
      </c>
      <c r="C46" s="35">
        <f>SUM(C34:C45)</f>
        <v>116242647034.60944</v>
      </c>
      <c r="D46" s="36">
        <f>SUM(D34:D45)</f>
        <v>166395590602.92914</v>
      </c>
    </row>
    <row r="47" spans="1:4" s="21" customFormat="1" ht="22" customHeight="1" x14ac:dyDescent="0.4">
      <c r="A47" s="17" t="s">
        <v>78</v>
      </c>
      <c r="B47" s="18" t="s">
        <v>79</v>
      </c>
      <c r="C47" s="19"/>
      <c r="D47" s="20"/>
    </row>
    <row r="48" spans="1:4" s="21" customFormat="1" ht="22" customHeight="1" x14ac:dyDescent="0.4">
      <c r="A48" s="26" t="s">
        <v>80</v>
      </c>
      <c r="B48" s="27" t="s">
        <v>81</v>
      </c>
      <c r="C48" s="45">
        <v>23389242103.380001</v>
      </c>
      <c r="D48" s="29">
        <v>79172222587.410004</v>
      </c>
    </row>
    <row r="49" spans="1:4" s="21" customFormat="1" ht="22" customHeight="1" x14ac:dyDescent="0.4">
      <c r="A49" s="26" t="s">
        <v>82</v>
      </c>
      <c r="B49" s="27" t="s">
        <v>70</v>
      </c>
      <c r="C49" s="45">
        <v>0</v>
      </c>
      <c r="D49" s="29">
        <v>0</v>
      </c>
    </row>
    <row r="50" spans="1:4" s="21" customFormat="1" ht="22" customHeight="1" x14ac:dyDescent="0.4">
      <c r="A50" s="26" t="s">
        <v>83</v>
      </c>
      <c r="B50" s="27" t="s">
        <v>84</v>
      </c>
      <c r="C50" s="45">
        <v>4598557669.3147106</v>
      </c>
      <c r="D50" s="29">
        <v>4440499840.1296988</v>
      </c>
    </row>
    <row r="51" spans="1:4" s="21" customFormat="1" ht="22" customHeight="1" x14ac:dyDescent="0.4">
      <c r="A51" s="26" t="s">
        <v>85</v>
      </c>
      <c r="B51" s="27" t="s">
        <v>86</v>
      </c>
      <c r="C51" s="45">
        <v>66912196599.589981</v>
      </c>
      <c r="D51" s="29">
        <v>74097782953.850021</v>
      </c>
    </row>
    <row r="52" spans="1:4" s="21" customFormat="1" ht="22" customHeight="1" x14ac:dyDescent="0.4">
      <c r="A52" s="26" t="s">
        <v>87</v>
      </c>
      <c r="B52" s="27"/>
      <c r="C52" s="45">
        <v>0</v>
      </c>
      <c r="D52" s="29">
        <v>0</v>
      </c>
    </row>
    <row r="53" spans="1:4" s="21" customFormat="1" ht="22" customHeight="1" x14ac:dyDescent="0.4">
      <c r="A53" s="33" t="s">
        <v>88</v>
      </c>
      <c r="B53" s="34" t="s">
        <v>89</v>
      </c>
      <c r="C53" s="35">
        <f>SUM(C48:C52)</f>
        <v>94899996372.284698</v>
      </c>
      <c r="D53" s="36">
        <f>SUM(D48:D52)</f>
        <v>157710505381.38971</v>
      </c>
    </row>
    <row r="54" spans="1:4" s="21" customFormat="1" ht="22" customHeight="1" x14ac:dyDescent="0.4">
      <c r="A54" s="33">
        <v>2.2000000000000002</v>
      </c>
      <c r="B54" s="34" t="s">
        <v>90</v>
      </c>
      <c r="C54" s="35">
        <f>C46+C53</f>
        <v>211142643406.89413</v>
      </c>
      <c r="D54" s="36">
        <f>D46+D53</f>
        <v>324106095984.31885</v>
      </c>
    </row>
    <row r="55" spans="1:4" s="21" customFormat="1" ht="22" customHeight="1" x14ac:dyDescent="0.4">
      <c r="A55" s="17">
        <v>2.2999999999999998</v>
      </c>
      <c r="B55" s="18" t="s">
        <v>91</v>
      </c>
      <c r="C55" s="19"/>
      <c r="D55" s="20"/>
    </row>
    <row r="56" spans="1:4" s="21" customFormat="1" ht="22" customHeight="1" x14ac:dyDescent="0.4">
      <c r="A56" s="26" t="s">
        <v>92</v>
      </c>
      <c r="B56" s="27" t="s">
        <v>93</v>
      </c>
      <c r="C56" s="45">
        <v>0</v>
      </c>
      <c r="D56" s="29">
        <v>0</v>
      </c>
    </row>
    <row r="57" spans="1:4" s="21" customFormat="1" ht="22" customHeight="1" x14ac:dyDescent="0.4">
      <c r="A57" s="26" t="s">
        <v>94</v>
      </c>
      <c r="B57" s="27" t="s">
        <v>95</v>
      </c>
      <c r="C57" s="45">
        <v>111425203400</v>
      </c>
      <c r="D57" s="29">
        <v>111425203400</v>
      </c>
    </row>
    <row r="58" spans="1:4" s="21" customFormat="1" ht="22" customHeight="1" x14ac:dyDescent="0.4">
      <c r="A58" s="26" t="s">
        <v>96</v>
      </c>
      <c r="B58" s="27" t="s">
        <v>97</v>
      </c>
      <c r="C58" s="45">
        <v>0</v>
      </c>
      <c r="D58" s="29">
        <v>0</v>
      </c>
    </row>
    <row r="59" spans="1:4" s="21" customFormat="1" ht="22" customHeight="1" x14ac:dyDescent="0.4">
      <c r="A59" s="47" t="s">
        <v>98</v>
      </c>
      <c r="B59" s="27" t="s">
        <v>99</v>
      </c>
      <c r="C59" s="45">
        <v>0</v>
      </c>
      <c r="D59" s="29">
        <v>-5050065300</v>
      </c>
    </row>
    <row r="60" spans="1:4" s="21" customFormat="1" ht="22" customHeight="1" x14ac:dyDescent="0.4">
      <c r="A60" s="26" t="s">
        <v>100</v>
      </c>
      <c r="B60" s="48" t="s">
        <v>101</v>
      </c>
      <c r="C60" s="45">
        <v>45757915969.760002</v>
      </c>
      <c r="D60" s="29">
        <v>33133862719.760002</v>
      </c>
    </row>
    <row r="61" spans="1:4" s="21" customFormat="1" ht="22" customHeight="1" x14ac:dyDescent="0.4">
      <c r="A61" s="26" t="s">
        <v>102</v>
      </c>
      <c r="B61" s="27" t="s">
        <v>103</v>
      </c>
      <c r="C61" s="45">
        <v>0</v>
      </c>
      <c r="D61" s="29">
        <v>0</v>
      </c>
    </row>
    <row r="62" spans="1:4" s="21" customFormat="1" ht="22" customHeight="1" x14ac:dyDescent="0.4">
      <c r="A62" s="26" t="s">
        <v>104</v>
      </c>
      <c r="B62" s="27" t="s">
        <v>105</v>
      </c>
      <c r="C62" s="45">
        <v>0</v>
      </c>
      <c r="D62" s="29">
        <v>0</v>
      </c>
    </row>
    <row r="63" spans="1:4" s="21" customFormat="1" ht="22" customHeight="1" x14ac:dyDescent="0.4">
      <c r="A63" s="47" t="s">
        <v>106</v>
      </c>
      <c r="B63" s="27" t="s">
        <v>107</v>
      </c>
      <c r="C63" s="45">
        <v>318730894.99594587</v>
      </c>
      <c r="D63" s="29">
        <v>318730894.99594587</v>
      </c>
    </row>
    <row r="64" spans="1:4" s="21" customFormat="1" ht="22" customHeight="1" x14ac:dyDescent="0.4">
      <c r="A64" s="26" t="s">
        <v>108</v>
      </c>
      <c r="B64" s="48" t="s">
        <v>109</v>
      </c>
      <c r="C64" s="45">
        <v>46598360729.739357</v>
      </c>
      <c r="D64" s="29">
        <v>24699874963.191818</v>
      </c>
    </row>
    <row r="65" spans="1:4" s="21" customFormat="1" ht="22" customHeight="1" x14ac:dyDescent="0.4">
      <c r="A65" s="26"/>
      <c r="B65" s="30" t="s">
        <v>110</v>
      </c>
      <c r="C65" s="45">
        <v>-110184780030.79486</v>
      </c>
      <c r="D65" s="29">
        <v>-67416659569.767464</v>
      </c>
    </row>
    <row r="66" spans="1:4" s="21" customFormat="1" ht="22" customHeight="1" x14ac:dyDescent="0.4">
      <c r="A66" s="26" t="s">
        <v>111</v>
      </c>
      <c r="B66" s="48" t="s">
        <v>112</v>
      </c>
      <c r="C66" s="45">
        <v>8873378556.8790512</v>
      </c>
      <c r="D66" s="29">
        <v>17115840291.776615</v>
      </c>
    </row>
    <row r="67" spans="1:4" s="21" customFormat="1" ht="22" customHeight="1" x14ac:dyDescent="0.4">
      <c r="A67" s="33" t="s">
        <v>113</v>
      </c>
      <c r="B67" s="49" t="s">
        <v>114</v>
      </c>
      <c r="C67" s="35">
        <f>SUM(C56:C66)</f>
        <v>102788809520.5795</v>
      </c>
      <c r="D67" s="35">
        <f>SUM(D56:D66)</f>
        <v>114226787399.95691</v>
      </c>
    </row>
    <row r="68" spans="1:4" s="21" customFormat="1" ht="22" customHeight="1" thickBot="1" x14ac:dyDescent="0.45">
      <c r="A68" s="40">
        <v>2.4</v>
      </c>
      <c r="B68" s="50" t="s">
        <v>115</v>
      </c>
      <c r="C68" s="42">
        <f>C54+C67</f>
        <v>313931452927.47363</v>
      </c>
      <c r="D68" s="43">
        <f>D54+D67</f>
        <v>438332883384.27576</v>
      </c>
    </row>
    <row r="69" spans="1:4" ht="22.5" customHeight="1" thickTop="1" x14ac:dyDescent="0.4">
      <c r="C69" s="10">
        <f>C30-C68</f>
        <v>0</v>
      </c>
      <c r="D69" s="10">
        <f>D30-D68</f>
        <v>0</v>
      </c>
    </row>
    <row r="70" spans="1:4" ht="22.5" customHeight="1" x14ac:dyDescent="0.4">
      <c r="B70" s="9" t="s">
        <v>244</v>
      </c>
    </row>
    <row r="72" spans="1:4" ht="22.5" customHeight="1" x14ac:dyDescent="0.4">
      <c r="B72" s="9" t="s">
        <v>245</v>
      </c>
    </row>
    <row r="78" spans="1:4" ht="22.5" customHeight="1" x14ac:dyDescent="0.4">
      <c r="A78" s="9"/>
    </row>
    <row r="79" spans="1:4" ht="22.5" customHeight="1" x14ac:dyDescent="0.4">
      <c r="A79" s="9"/>
    </row>
    <row r="80" spans="1:4" ht="22.5" customHeight="1" x14ac:dyDescent="0.4">
      <c r="A80" s="9"/>
    </row>
    <row r="81" spans="1:1" ht="22.5" customHeight="1" x14ac:dyDescent="0.4">
      <c r="A81" s="9"/>
    </row>
    <row r="82" spans="1:1" ht="22.5" customHeight="1" x14ac:dyDescent="0.4">
      <c r="A82" s="9"/>
    </row>
    <row r="83" spans="1:1" ht="22.5" customHeight="1" x14ac:dyDescent="0.4">
      <c r="A83" s="9"/>
    </row>
    <row r="84" spans="1:1" ht="22.5" customHeight="1" x14ac:dyDescent="0.4">
      <c r="A84" s="9"/>
    </row>
    <row r="85" spans="1:1" ht="22.5" customHeight="1" x14ac:dyDescent="0.4">
      <c r="A85" s="9"/>
    </row>
  </sheetData>
  <mergeCells count="1">
    <mergeCell ref="A1:D1"/>
  </mergeCells>
  <pageMargins left="0.75" right="0.5" top="0.5" bottom="0.5" header="0.5" footer="0.5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93E7D-9B43-492C-9DA5-B3BA03EA6BBA}">
  <sheetPr>
    <tabColor theme="8" tint="0.39997558519241921"/>
  </sheetPr>
  <dimension ref="A1:F46"/>
  <sheetViews>
    <sheetView showGridLines="0" tabSelected="1" zoomScale="90" zoomScaleNormal="90" zoomScaleSheetLayoutView="100" workbookViewId="0">
      <selection activeCell="E1" sqref="E1:E1048576"/>
    </sheetView>
  </sheetViews>
  <sheetFormatPr defaultColWidth="9.15234375" defaultRowHeight="15" customHeight="1" x14ac:dyDescent="0.4"/>
  <cols>
    <col min="1" max="1" width="9.15234375" style="55"/>
    <col min="2" max="2" width="50.53515625" style="55" customWidth="1"/>
    <col min="3" max="3" width="21.4609375" style="56" customWidth="1"/>
    <col min="4" max="4" width="22.15234375" style="56" customWidth="1"/>
    <col min="5" max="16384" width="9.15234375" style="66"/>
  </cols>
  <sheetData>
    <row r="1" spans="1:6" s="4" customFormat="1" ht="26.25" customHeight="1" x14ac:dyDescent="0.4">
      <c r="A1" s="53" t="s">
        <v>116</v>
      </c>
      <c r="B1" s="53"/>
      <c r="C1" s="53"/>
      <c r="D1" s="53"/>
    </row>
    <row r="2" spans="1:6" s="4" customFormat="1" ht="20.25" customHeight="1" x14ac:dyDescent="0.4">
      <c r="A2" s="3" t="str">
        <f>BS!A2</f>
        <v>" Премиум Нэксус " ХК</v>
      </c>
      <c r="C2" s="5"/>
      <c r="D2" s="54" t="s">
        <v>240</v>
      </c>
    </row>
    <row r="3" spans="1:6" s="55" customFormat="1" ht="28.5" customHeight="1" x14ac:dyDescent="0.4">
      <c r="A3" s="8" t="s">
        <v>117</v>
      </c>
      <c r="C3" s="56"/>
      <c r="D3" s="11" t="str">
        <f>BS!D3</f>
        <v>/төгрөгөөр/</v>
      </c>
    </row>
    <row r="4" spans="1:6" s="55" customFormat="1" ht="24.9" x14ac:dyDescent="0.4">
      <c r="A4" s="57" t="s">
        <v>0</v>
      </c>
      <c r="B4" s="58" t="s">
        <v>1</v>
      </c>
      <c r="C4" s="16" t="str">
        <f>BS!C4</f>
        <v>2024 оны 12-р сарын 31</v>
      </c>
      <c r="D4" s="16" t="str">
        <f>BS!D4</f>
        <v>2025 оны 12-р сарын 31</v>
      </c>
    </row>
    <row r="5" spans="1:6" s="62" customFormat="1" ht="22" customHeight="1" x14ac:dyDescent="0.4">
      <c r="A5" s="59">
        <v>1</v>
      </c>
      <c r="B5" s="60" t="s">
        <v>118</v>
      </c>
      <c r="C5" s="61">
        <v>598378661318.28699</v>
      </c>
      <c r="D5" s="61">
        <v>795742449832.36548</v>
      </c>
    </row>
    <row r="6" spans="1:6" ht="22" customHeight="1" x14ac:dyDescent="0.4">
      <c r="A6" s="63">
        <v>2</v>
      </c>
      <c r="B6" s="64" t="s">
        <v>119</v>
      </c>
      <c r="C6" s="65">
        <v>518272786952.87311</v>
      </c>
      <c r="D6" s="65">
        <v>689327558523.54211</v>
      </c>
      <c r="F6" s="62"/>
    </row>
    <row r="7" spans="1:6" s="62" customFormat="1" ht="22" customHeight="1" x14ac:dyDescent="0.4">
      <c r="A7" s="67">
        <v>3</v>
      </c>
      <c r="B7" s="68" t="s">
        <v>120</v>
      </c>
      <c r="C7" s="69">
        <f>C5-C6</f>
        <v>80105874365.413879</v>
      </c>
      <c r="D7" s="69">
        <f>D5-D6</f>
        <v>106414891308.82336</v>
      </c>
    </row>
    <row r="8" spans="1:6" ht="22" customHeight="1" x14ac:dyDescent="0.4">
      <c r="A8" s="70">
        <v>4</v>
      </c>
      <c r="B8" s="71" t="s">
        <v>121</v>
      </c>
      <c r="C8" s="61">
        <v>220475627.05000001</v>
      </c>
      <c r="D8" s="61">
        <v>182641247.79363635</v>
      </c>
      <c r="F8" s="62"/>
    </row>
    <row r="9" spans="1:6" ht="22" customHeight="1" x14ac:dyDescent="0.4">
      <c r="A9" s="72">
        <v>5</v>
      </c>
      <c r="B9" s="73" t="s">
        <v>122</v>
      </c>
      <c r="C9" s="74">
        <v>2172876699.4799986</v>
      </c>
      <c r="D9" s="74">
        <v>2107542152.73</v>
      </c>
      <c r="F9" s="62"/>
    </row>
    <row r="10" spans="1:6" ht="22" customHeight="1" x14ac:dyDescent="0.4">
      <c r="A10" s="72">
        <v>6</v>
      </c>
      <c r="B10" s="73" t="s">
        <v>123</v>
      </c>
      <c r="C10" s="74">
        <v>0</v>
      </c>
      <c r="D10" s="74">
        <v>0</v>
      </c>
      <c r="F10" s="62"/>
    </row>
    <row r="11" spans="1:6" ht="22" customHeight="1" x14ac:dyDescent="0.4">
      <c r="A11" s="72">
        <v>7</v>
      </c>
      <c r="B11" s="73" t="s">
        <v>124</v>
      </c>
      <c r="C11" s="74">
        <v>0</v>
      </c>
      <c r="D11" s="74">
        <v>0</v>
      </c>
      <c r="F11" s="62"/>
    </row>
    <row r="12" spans="1:6" ht="22" customHeight="1" x14ac:dyDescent="0.4">
      <c r="A12" s="72">
        <v>8</v>
      </c>
      <c r="B12" s="73" t="s">
        <v>125</v>
      </c>
      <c r="C12" s="74">
        <v>24408887229.476662</v>
      </c>
      <c r="D12" s="74">
        <v>9351944892.6307297</v>
      </c>
      <c r="F12" s="62"/>
    </row>
    <row r="13" spans="1:6" ht="22" customHeight="1" x14ac:dyDescent="0.4">
      <c r="A13" s="72">
        <v>9</v>
      </c>
      <c r="B13" s="73" t="s">
        <v>126</v>
      </c>
      <c r="C13" s="74">
        <v>3306473804.548295</v>
      </c>
      <c r="D13" s="74">
        <v>8091424455.6778994</v>
      </c>
      <c r="F13" s="62"/>
    </row>
    <row r="14" spans="1:6" ht="22" customHeight="1" x14ac:dyDescent="0.4">
      <c r="A14" s="72">
        <v>10</v>
      </c>
      <c r="B14" s="73" t="s">
        <v>127</v>
      </c>
      <c r="C14" s="74">
        <v>31419237505.908958</v>
      </c>
      <c r="D14" s="74">
        <v>53201678640.983078</v>
      </c>
      <c r="F14" s="62"/>
    </row>
    <row r="15" spans="1:6" ht="22" customHeight="1" x14ac:dyDescent="0.4">
      <c r="A15" s="72">
        <v>11</v>
      </c>
      <c r="B15" s="73" t="s">
        <v>128</v>
      </c>
      <c r="C15" s="74">
        <v>19438179025.59</v>
      </c>
      <c r="D15" s="74">
        <v>24443400774.903637</v>
      </c>
      <c r="F15" s="62"/>
    </row>
    <row r="16" spans="1:6" ht="22" customHeight="1" x14ac:dyDescent="0.4">
      <c r="A16" s="72">
        <v>12</v>
      </c>
      <c r="B16" s="73" t="s">
        <v>129</v>
      </c>
      <c r="C16" s="74">
        <v>4595796219.6245441</v>
      </c>
      <c r="D16" s="74">
        <v>9680977415.4489613</v>
      </c>
      <c r="F16" s="62"/>
    </row>
    <row r="17" spans="1:6" ht="22" customHeight="1" x14ac:dyDescent="0.4">
      <c r="A17" s="72">
        <v>13</v>
      </c>
      <c r="B17" s="73" t="s">
        <v>130</v>
      </c>
      <c r="C17" s="74">
        <v>435357507.07999998</v>
      </c>
      <c r="D17" s="74">
        <v>-361231945.50000006</v>
      </c>
      <c r="F17" s="62"/>
    </row>
    <row r="18" spans="1:6" ht="22" customHeight="1" x14ac:dyDescent="0.4">
      <c r="A18" s="72">
        <v>14</v>
      </c>
      <c r="B18" s="73" t="s">
        <v>131</v>
      </c>
      <c r="C18" s="74">
        <v>1768665484.07182</v>
      </c>
      <c r="D18" s="74">
        <v>511976151.8192668</v>
      </c>
      <c r="F18" s="62"/>
    </row>
    <row r="19" spans="1:6" ht="22" customHeight="1" x14ac:dyDescent="0.4">
      <c r="A19" s="72">
        <v>15</v>
      </c>
      <c r="B19" s="73" t="s">
        <v>132</v>
      </c>
      <c r="C19" s="74">
        <v>0</v>
      </c>
      <c r="D19" s="74">
        <v>0</v>
      </c>
      <c r="F19" s="62"/>
    </row>
    <row r="20" spans="1:6" ht="22" customHeight="1" x14ac:dyDescent="0.4">
      <c r="A20" s="72">
        <v>16</v>
      </c>
      <c r="B20" s="73" t="s">
        <v>133</v>
      </c>
      <c r="C20" s="74">
        <v>0</v>
      </c>
      <c r="D20" s="74">
        <v>2938951779.5700002</v>
      </c>
      <c r="F20" s="62"/>
    </row>
    <row r="21" spans="1:6" ht="24.9" x14ac:dyDescent="0.4">
      <c r="A21" s="75">
        <v>17</v>
      </c>
      <c r="B21" s="76" t="s">
        <v>134</v>
      </c>
      <c r="C21" s="74">
        <v>0</v>
      </c>
      <c r="D21" s="74">
        <v>0</v>
      </c>
      <c r="F21" s="62"/>
    </row>
    <row r="22" spans="1:6" ht="24.9" x14ac:dyDescent="0.4">
      <c r="A22" s="75">
        <v>18</v>
      </c>
      <c r="B22" s="76" t="s">
        <v>135</v>
      </c>
      <c r="C22" s="74">
        <v>0</v>
      </c>
      <c r="D22" s="74">
        <v>0</v>
      </c>
      <c r="F22" s="62"/>
    </row>
    <row r="23" spans="1:6" ht="22" customHeight="1" x14ac:dyDescent="0.4">
      <c r="A23" s="63">
        <v>19</v>
      </c>
      <c r="B23" s="64" t="s">
        <v>136</v>
      </c>
      <c r="C23" s="74">
        <v>0</v>
      </c>
      <c r="D23" s="74">
        <v>0</v>
      </c>
      <c r="F23" s="62"/>
    </row>
    <row r="24" spans="1:6" ht="22" customHeight="1" x14ac:dyDescent="0.4">
      <c r="A24" s="67">
        <v>20</v>
      </c>
      <c r="B24" s="68" t="s">
        <v>137</v>
      </c>
      <c r="C24" s="69">
        <f>C7+SUM(C8:C12)-SUM(C13:C16)+SUM(C17:C23)</f>
        <v>50352450356.900551</v>
      </c>
      <c r="D24" s="69">
        <f>D7+SUM(D8:D12)-SUM(D13:D16)+SUM(D17:D23)</f>
        <v>25729234300.853409</v>
      </c>
      <c r="F24" s="62"/>
    </row>
    <row r="25" spans="1:6" ht="22" customHeight="1" x14ac:dyDescent="0.4">
      <c r="A25" s="77">
        <v>21</v>
      </c>
      <c r="B25" s="78" t="s">
        <v>138</v>
      </c>
      <c r="C25" s="79">
        <v>2949956214.2013302</v>
      </c>
      <c r="D25" s="79">
        <v>-1435157256.5740132</v>
      </c>
      <c r="F25" s="62"/>
    </row>
    <row r="26" spans="1:6" s="83" customFormat="1" ht="22" customHeight="1" thickBot="1" x14ac:dyDescent="0.45">
      <c r="A26" s="80">
        <v>22</v>
      </c>
      <c r="B26" s="81" t="s">
        <v>139</v>
      </c>
      <c r="C26" s="82">
        <f>C24-C25</f>
        <v>47402494142.699219</v>
      </c>
      <c r="D26" s="82">
        <f>D24-D25</f>
        <v>27164391557.427422</v>
      </c>
      <c r="F26" s="62"/>
    </row>
    <row r="27" spans="1:6" s="83" customFormat="1" ht="32.15" customHeight="1" thickTop="1" x14ac:dyDescent="0.4">
      <c r="A27" s="77">
        <v>23</v>
      </c>
      <c r="B27" s="84" t="s">
        <v>140</v>
      </c>
      <c r="C27" s="79">
        <v>0</v>
      </c>
      <c r="D27" s="79">
        <v>0</v>
      </c>
      <c r="F27" s="62"/>
    </row>
    <row r="28" spans="1:6" s="83" customFormat="1" ht="22" customHeight="1" x14ac:dyDescent="0.4">
      <c r="A28" s="67">
        <v>24</v>
      </c>
      <c r="B28" s="85" t="s">
        <v>141</v>
      </c>
      <c r="C28" s="69">
        <f>C26+C27</f>
        <v>47402494142.699219</v>
      </c>
      <c r="D28" s="69">
        <f>D26+D27</f>
        <v>27164391557.427422</v>
      </c>
      <c r="F28" s="62"/>
    </row>
    <row r="29" spans="1:6" s="83" customFormat="1" ht="22" customHeight="1" x14ac:dyDescent="0.3">
      <c r="A29" s="86"/>
      <c r="B29" s="78" t="s">
        <v>142</v>
      </c>
      <c r="C29" s="61">
        <v>46598360729.739578</v>
      </c>
      <c r="D29" s="61">
        <v>24699874963.192024</v>
      </c>
      <c r="F29" s="62"/>
    </row>
    <row r="30" spans="1:6" s="83" customFormat="1" ht="22" customHeight="1" x14ac:dyDescent="0.3">
      <c r="A30" s="86"/>
      <c r="B30" s="64" t="s">
        <v>143</v>
      </c>
      <c r="C30" s="74">
        <v>804133412.95979607</v>
      </c>
      <c r="D30" s="74">
        <v>2464516594.2356038</v>
      </c>
      <c r="F30" s="62"/>
    </row>
    <row r="31" spans="1:6" s="83" customFormat="1" ht="22" customHeight="1" x14ac:dyDescent="0.4">
      <c r="A31" s="67">
        <v>25</v>
      </c>
      <c r="B31" s="85" t="s">
        <v>144</v>
      </c>
      <c r="C31" s="69">
        <f>SUM(C32:C35)</f>
        <v>0</v>
      </c>
      <c r="D31" s="69">
        <f>SUM(D32:D35)</f>
        <v>0</v>
      </c>
      <c r="F31" s="62"/>
    </row>
    <row r="32" spans="1:6" s="83" customFormat="1" ht="22" customHeight="1" x14ac:dyDescent="0.4">
      <c r="A32" s="87"/>
      <c r="B32" s="88" t="s">
        <v>145</v>
      </c>
      <c r="C32" s="61">
        <v>0</v>
      </c>
      <c r="D32" s="61">
        <v>0</v>
      </c>
      <c r="F32" s="62"/>
    </row>
    <row r="33" spans="1:6" s="83" customFormat="1" ht="22" customHeight="1" x14ac:dyDescent="0.4">
      <c r="A33" s="87"/>
      <c r="B33" s="89" t="s">
        <v>146</v>
      </c>
      <c r="C33" s="61">
        <v>0</v>
      </c>
      <c r="D33" s="61">
        <v>0</v>
      </c>
      <c r="F33" s="62"/>
    </row>
    <row r="34" spans="1:6" s="83" customFormat="1" ht="22" customHeight="1" x14ac:dyDescent="0.4">
      <c r="A34" s="87"/>
      <c r="B34" s="89" t="s">
        <v>147</v>
      </c>
      <c r="C34" s="74">
        <v>0</v>
      </c>
      <c r="D34" s="74">
        <v>0</v>
      </c>
      <c r="F34" s="62"/>
    </row>
    <row r="35" spans="1:6" s="83" customFormat="1" ht="22" customHeight="1" x14ac:dyDescent="0.4">
      <c r="A35" s="90"/>
      <c r="B35" s="89" t="s">
        <v>148</v>
      </c>
      <c r="C35" s="65">
        <v>0</v>
      </c>
      <c r="D35" s="65">
        <v>0</v>
      </c>
      <c r="F35" s="62"/>
    </row>
    <row r="36" spans="1:6" s="83" customFormat="1" ht="22" customHeight="1" x14ac:dyDescent="0.4">
      <c r="A36" s="67">
        <v>24</v>
      </c>
      <c r="B36" s="85" t="s">
        <v>149</v>
      </c>
      <c r="C36" s="69">
        <f>C28+C31</f>
        <v>47402494142.699219</v>
      </c>
      <c r="D36" s="69">
        <f>D28+D31</f>
        <v>27164391557.427422</v>
      </c>
      <c r="F36" s="62"/>
    </row>
    <row r="37" spans="1:6" s="83" customFormat="1" ht="22" customHeight="1" x14ac:dyDescent="0.4">
      <c r="A37" s="91">
        <v>25</v>
      </c>
      <c r="B37" s="92" t="s">
        <v>150</v>
      </c>
      <c r="C37" s="93">
        <v>0</v>
      </c>
      <c r="D37" s="93">
        <v>0</v>
      </c>
      <c r="F37" s="62"/>
    </row>
    <row r="38" spans="1:6" ht="15" customHeight="1" x14ac:dyDescent="0.3">
      <c r="A38" s="94"/>
    </row>
    <row r="39" spans="1:6" ht="15" customHeight="1" x14ac:dyDescent="0.3">
      <c r="A39" s="94"/>
    </row>
    <row r="40" spans="1:6" s="97" customFormat="1" ht="15" customHeight="1" x14ac:dyDescent="0.35">
      <c r="A40" s="95"/>
      <c r="B40" s="96" t="s">
        <v>244</v>
      </c>
      <c r="C40" s="56"/>
      <c r="D40" s="56"/>
    </row>
    <row r="41" spans="1:6" s="97" customFormat="1" ht="15" customHeight="1" x14ac:dyDescent="0.35">
      <c r="A41" s="95"/>
      <c r="B41" s="96"/>
      <c r="C41" s="56"/>
      <c r="D41" s="56"/>
    </row>
    <row r="42" spans="1:6" s="97" customFormat="1" ht="15" customHeight="1" x14ac:dyDescent="0.35">
      <c r="A42" s="95"/>
      <c r="B42" s="96" t="s">
        <v>245</v>
      </c>
      <c r="C42" s="56"/>
      <c r="D42" s="56"/>
    </row>
    <row r="43" spans="1:6" ht="15" customHeight="1" x14ac:dyDescent="0.3">
      <c r="A43" s="94"/>
    </row>
    <row r="44" spans="1:6" ht="15" customHeight="1" x14ac:dyDescent="0.3">
      <c r="A44" s="98"/>
    </row>
    <row r="45" spans="1:6" ht="15" customHeight="1" x14ac:dyDescent="0.3">
      <c r="A45" s="94"/>
    </row>
    <row r="46" spans="1:6" ht="15" customHeight="1" x14ac:dyDescent="0.3">
      <c r="A46" s="98"/>
    </row>
  </sheetData>
  <mergeCells count="2">
    <mergeCell ref="A1:D1"/>
    <mergeCell ref="A32:A35"/>
  </mergeCells>
  <pageMargins left="0.75" right="0.5" top="0.5" bottom="0.5" header="0.5" footer="0.5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7DB79-01E0-4DB6-9B71-B45D62794DBB}">
  <sheetPr>
    <tabColor theme="8" tint="0.39997558519241921"/>
  </sheetPr>
  <dimension ref="A1:L31"/>
  <sheetViews>
    <sheetView showGridLines="0" topLeftCell="H1" zoomScale="90" zoomScaleNormal="90" zoomScaleSheetLayoutView="100" workbookViewId="0">
      <selection activeCell="J28" sqref="J28"/>
    </sheetView>
  </sheetViews>
  <sheetFormatPr defaultColWidth="16.15234375" defaultRowHeight="18.75" customHeight="1" x14ac:dyDescent="0.4"/>
  <cols>
    <col min="1" max="1" width="5.4609375" style="128" customWidth="1"/>
    <col min="2" max="2" width="44.4609375" style="55" customWidth="1"/>
    <col min="3" max="12" width="20.07421875" style="56" customWidth="1"/>
    <col min="13" max="16384" width="16.15234375" style="66"/>
  </cols>
  <sheetData>
    <row r="1" spans="1:12" s="96" customFormat="1" ht="26.25" customHeight="1" x14ac:dyDescent="0.4">
      <c r="A1" s="99" t="s">
        <v>151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</row>
    <row r="2" spans="1:12" s="96" customFormat="1" ht="20.25" customHeight="1" x14ac:dyDescent="0.4">
      <c r="A2" s="3" t="str">
        <f>BS!A2</f>
        <v>" Премиум Нэксус " ХК</v>
      </c>
      <c r="B2" s="3"/>
      <c r="C2" s="100"/>
      <c r="D2" s="100"/>
      <c r="E2" s="100"/>
      <c r="F2" s="100"/>
      <c r="G2" s="100"/>
      <c r="H2" s="100"/>
      <c r="I2" s="100"/>
      <c r="J2" s="100"/>
      <c r="K2" s="100"/>
      <c r="L2" s="54" t="s">
        <v>240</v>
      </c>
    </row>
    <row r="3" spans="1:12" s="95" customFormat="1" ht="23.25" customHeight="1" x14ac:dyDescent="0.3">
      <c r="A3" s="101" t="str">
        <f>BS!A3</f>
        <v>(Аж ахуйн нэгжийн нэр)</v>
      </c>
      <c r="B3" s="8"/>
      <c r="C3" s="102"/>
      <c r="D3" s="102"/>
      <c r="E3" s="102"/>
      <c r="F3" s="102"/>
      <c r="G3" s="102"/>
      <c r="H3" s="102"/>
      <c r="I3" s="102"/>
      <c r="J3" s="102"/>
      <c r="K3" s="102"/>
      <c r="L3" s="11" t="str">
        <f>BS!D3</f>
        <v>/төгрөгөөр/</v>
      </c>
    </row>
    <row r="4" spans="1:12" s="55" customFormat="1" ht="51.75" customHeight="1" x14ac:dyDescent="0.4">
      <c r="A4" s="103" t="s">
        <v>152</v>
      </c>
      <c r="B4" s="58" t="s">
        <v>153</v>
      </c>
      <c r="C4" s="104" t="s">
        <v>154</v>
      </c>
      <c r="D4" s="104" t="s">
        <v>99</v>
      </c>
      <c r="E4" s="104" t="s">
        <v>101</v>
      </c>
      <c r="F4" s="104" t="s">
        <v>103</v>
      </c>
      <c r="G4" s="104" t="s">
        <v>105</v>
      </c>
      <c r="H4" s="104" t="s">
        <v>107</v>
      </c>
      <c r="I4" s="104" t="s">
        <v>155</v>
      </c>
      <c r="J4" s="105" t="s">
        <v>156</v>
      </c>
      <c r="K4" s="105" t="s">
        <v>157</v>
      </c>
      <c r="L4" s="106" t="s">
        <v>158</v>
      </c>
    </row>
    <row r="5" spans="1:12" s="21" customFormat="1" ht="36" customHeight="1" x14ac:dyDescent="0.4">
      <c r="A5" s="107"/>
      <c r="B5" s="108" t="s">
        <v>159</v>
      </c>
      <c r="C5" s="109">
        <v>81776864314</v>
      </c>
      <c r="D5" s="109"/>
      <c r="E5" s="109">
        <v>13820502932.01</v>
      </c>
      <c r="F5" s="109"/>
      <c r="G5" s="109"/>
      <c r="H5" s="109">
        <v>318730895</v>
      </c>
      <c r="I5" s="109">
        <v>-110184780030.79486</v>
      </c>
      <c r="J5" s="110">
        <f>SUM(C5:I5)</f>
        <v>-14268681889.784866</v>
      </c>
      <c r="K5" s="110"/>
      <c r="L5" s="111">
        <f>SUM(J5:K5)</f>
        <v>-14268681889.784866</v>
      </c>
    </row>
    <row r="6" spans="1:12" s="21" customFormat="1" ht="28.3" x14ac:dyDescent="0.4">
      <c r="A6" s="32">
        <v>1</v>
      </c>
      <c r="B6" s="112" t="s">
        <v>160</v>
      </c>
      <c r="C6" s="113"/>
      <c r="D6" s="113"/>
      <c r="E6" s="113"/>
      <c r="F6" s="113"/>
      <c r="G6" s="113"/>
      <c r="H6" s="113"/>
      <c r="I6" s="113"/>
      <c r="J6" s="110">
        <f>SUM(C6:I6)</f>
        <v>0</v>
      </c>
      <c r="K6" s="114"/>
      <c r="L6" s="115">
        <f>SUM(J6:K6)</f>
        <v>0</v>
      </c>
    </row>
    <row r="7" spans="1:12" s="21" customFormat="1" ht="22" customHeight="1" x14ac:dyDescent="0.4">
      <c r="A7" s="39">
        <v>2</v>
      </c>
      <c r="B7" s="116" t="s">
        <v>161</v>
      </c>
      <c r="C7" s="35">
        <f>SUM(C5:C6)</f>
        <v>81776864314</v>
      </c>
      <c r="D7" s="35">
        <f t="shared" ref="D7:K7" si="0">SUM(D5:D6)</f>
        <v>0</v>
      </c>
      <c r="E7" s="35">
        <f t="shared" si="0"/>
        <v>13820502932.01</v>
      </c>
      <c r="F7" s="35">
        <f t="shared" si="0"/>
        <v>0</v>
      </c>
      <c r="G7" s="35">
        <f t="shared" si="0"/>
        <v>0</v>
      </c>
      <c r="H7" s="35">
        <v>318730894.99594587</v>
      </c>
      <c r="I7" s="35">
        <f t="shared" si="0"/>
        <v>-110184780030.79486</v>
      </c>
      <c r="J7" s="35">
        <f t="shared" si="0"/>
        <v>-14268681889.784866</v>
      </c>
      <c r="K7" s="35">
        <f t="shared" si="0"/>
        <v>0</v>
      </c>
      <c r="L7" s="36">
        <f>SUM(L5:L6)</f>
        <v>-14268681889.784866</v>
      </c>
    </row>
    <row r="8" spans="1:12" s="21" customFormat="1" ht="22" customHeight="1" x14ac:dyDescent="0.4">
      <c r="A8" s="107">
        <v>3</v>
      </c>
      <c r="B8" s="117" t="s">
        <v>141</v>
      </c>
      <c r="C8" s="109"/>
      <c r="D8" s="109"/>
      <c r="E8" s="109"/>
      <c r="F8" s="109"/>
      <c r="G8" s="109"/>
      <c r="H8" s="10"/>
      <c r="I8" s="109">
        <v>46598360729.739357</v>
      </c>
      <c r="J8" s="110">
        <f t="shared" ref="J8:J12" si="1">SUM(C8:I8)</f>
        <v>46598360729.739357</v>
      </c>
      <c r="K8" s="110">
        <v>804133412.95979607</v>
      </c>
      <c r="L8" s="111">
        <f>SUM(J8:K8)</f>
        <v>47402494142.69915</v>
      </c>
    </row>
    <row r="9" spans="1:12" s="21" customFormat="1" ht="22" customHeight="1" x14ac:dyDescent="0.4">
      <c r="A9" s="26">
        <v>4</v>
      </c>
      <c r="B9" s="118" t="s">
        <v>144</v>
      </c>
      <c r="C9" s="45"/>
      <c r="D9" s="45"/>
      <c r="E9" s="45"/>
      <c r="F9" s="45"/>
      <c r="G9" s="45"/>
      <c r="H9" s="45"/>
      <c r="I9" s="45"/>
      <c r="J9" s="110">
        <f t="shared" si="1"/>
        <v>0</v>
      </c>
      <c r="K9" s="119"/>
      <c r="L9" s="120">
        <f>SUM(J9:K9)</f>
        <v>0</v>
      </c>
    </row>
    <row r="10" spans="1:12" s="21" customFormat="1" ht="22" customHeight="1" x14ac:dyDescent="0.4">
      <c r="A10" s="26">
        <v>5</v>
      </c>
      <c r="B10" s="118" t="s">
        <v>162</v>
      </c>
      <c r="C10" s="45">
        <v>29648339086</v>
      </c>
      <c r="D10" s="45"/>
      <c r="E10" s="45">
        <v>31937413037.75</v>
      </c>
      <c r="F10" s="45"/>
      <c r="G10" s="45"/>
      <c r="H10" s="45"/>
      <c r="I10" s="45"/>
      <c r="J10" s="110">
        <f t="shared" si="1"/>
        <v>61585752123.75</v>
      </c>
      <c r="K10" s="119">
        <v>8069245143.9192553</v>
      </c>
      <c r="L10" s="120">
        <f>SUM(J10:K10)</f>
        <v>69654997267.66925</v>
      </c>
    </row>
    <row r="11" spans="1:12" s="21" customFormat="1" ht="22" customHeight="1" x14ac:dyDescent="0.4">
      <c r="A11" s="26">
        <v>6</v>
      </c>
      <c r="B11" s="118" t="s">
        <v>163</v>
      </c>
      <c r="C11" s="45"/>
      <c r="D11" s="45"/>
      <c r="E11" s="45"/>
      <c r="F11" s="45"/>
      <c r="G11" s="45"/>
      <c r="H11" s="45"/>
      <c r="I11" s="45"/>
      <c r="J11" s="110">
        <f t="shared" si="1"/>
        <v>0</v>
      </c>
      <c r="K11" s="119"/>
      <c r="L11" s="120">
        <f>SUM(J11:K11)</f>
        <v>0</v>
      </c>
    </row>
    <row r="12" spans="1:12" s="21" customFormat="1" ht="22" customHeight="1" x14ac:dyDescent="0.4">
      <c r="A12" s="32">
        <v>7</v>
      </c>
      <c r="B12" s="121" t="s">
        <v>164</v>
      </c>
      <c r="C12" s="113"/>
      <c r="D12" s="113"/>
      <c r="E12" s="113"/>
      <c r="F12" s="113"/>
      <c r="G12" s="113"/>
      <c r="H12" s="113"/>
      <c r="I12" s="113">
        <v>0</v>
      </c>
      <c r="J12" s="110">
        <f t="shared" si="1"/>
        <v>0</v>
      </c>
      <c r="K12" s="114"/>
      <c r="L12" s="115">
        <f>SUM(J12:K12)</f>
        <v>0</v>
      </c>
    </row>
    <row r="13" spans="1:12" s="21" customFormat="1" ht="22" customHeight="1" x14ac:dyDescent="0.4">
      <c r="A13" s="39">
        <v>8</v>
      </c>
      <c r="B13" s="49" t="s">
        <v>165</v>
      </c>
      <c r="C13" s="35">
        <f>SUM(C7:C12)</f>
        <v>111425203400</v>
      </c>
      <c r="D13" s="35">
        <f t="shared" ref="D13:L13" si="2">SUM(D7:D12)</f>
        <v>0</v>
      </c>
      <c r="E13" s="35">
        <f t="shared" si="2"/>
        <v>45757915969.760002</v>
      </c>
      <c r="F13" s="35">
        <f t="shared" si="2"/>
        <v>0</v>
      </c>
      <c r="G13" s="35">
        <f t="shared" si="2"/>
        <v>0</v>
      </c>
      <c r="H13" s="35">
        <f>SUM(H7:H12)</f>
        <v>318730894.99594587</v>
      </c>
      <c r="I13" s="35">
        <f>SUM(I7:I12)</f>
        <v>-63586419301.055504</v>
      </c>
      <c r="J13" s="35">
        <f t="shared" ref="J13:K13" si="3">SUM(J7:J12)</f>
        <v>93915430963.704498</v>
      </c>
      <c r="K13" s="35">
        <f t="shared" si="3"/>
        <v>8873378556.8790512</v>
      </c>
      <c r="L13" s="36">
        <f t="shared" si="2"/>
        <v>102788809520.58353</v>
      </c>
    </row>
    <row r="14" spans="1:12" s="21" customFormat="1" ht="28.3" x14ac:dyDescent="0.4">
      <c r="A14" s="122">
        <v>9</v>
      </c>
      <c r="B14" s="46" t="s">
        <v>160</v>
      </c>
      <c r="C14" s="123">
        <v>0</v>
      </c>
      <c r="D14" s="123">
        <v>0</v>
      </c>
      <c r="E14" s="123">
        <v>0</v>
      </c>
      <c r="F14" s="123">
        <v>0</v>
      </c>
      <c r="G14" s="123">
        <v>0</v>
      </c>
      <c r="H14" s="123">
        <v>0</v>
      </c>
      <c r="I14" s="123">
        <v>0</v>
      </c>
      <c r="J14" s="110">
        <f>SUM(C14:I14)</f>
        <v>0</v>
      </c>
      <c r="K14" s="124"/>
      <c r="L14" s="125">
        <f>SUM(J14:K14)</f>
        <v>0</v>
      </c>
    </row>
    <row r="15" spans="1:12" s="21" customFormat="1" ht="22" customHeight="1" x14ac:dyDescent="0.4">
      <c r="A15" s="39">
        <v>10</v>
      </c>
      <c r="B15" s="116" t="s">
        <v>161</v>
      </c>
      <c r="C15" s="35">
        <f>SUM(C13:C14)</f>
        <v>111425203400</v>
      </c>
      <c r="D15" s="35">
        <f t="shared" ref="D15:L15" si="4">SUM(D13:D14)</f>
        <v>0</v>
      </c>
      <c r="E15" s="35">
        <f t="shared" si="4"/>
        <v>45757915969.760002</v>
      </c>
      <c r="F15" s="35">
        <f t="shared" si="4"/>
        <v>0</v>
      </c>
      <c r="G15" s="35">
        <f t="shared" si="4"/>
        <v>0</v>
      </c>
      <c r="H15" s="35">
        <f>SUM(H13:H14)</f>
        <v>318730894.99594587</v>
      </c>
      <c r="I15" s="35">
        <f t="shared" si="4"/>
        <v>-63586419301.055504</v>
      </c>
      <c r="J15" s="35">
        <f t="shared" si="4"/>
        <v>93915430963.704498</v>
      </c>
      <c r="K15" s="35">
        <f t="shared" si="4"/>
        <v>8873378556.8790512</v>
      </c>
      <c r="L15" s="36">
        <f t="shared" si="4"/>
        <v>102788809520.58353</v>
      </c>
    </row>
    <row r="16" spans="1:12" s="21" customFormat="1" ht="22" customHeight="1" x14ac:dyDescent="0.4">
      <c r="A16" s="107">
        <v>11</v>
      </c>
      <c r="B16" s="117" t="s">
        <v>141</v>
      </c>
      <c r="C16" s="109">
        <v>0</v>
      </c>
      <c r="D16" s="109">
        <v>0</v>
      </c>
      <c r="E16" s="109">
        <v>0</v>
      </c>
      <c r="F16" s="109">
        <v>0</v>
      </c>
      <c r="G16" s="109">
        <v>0</v>
      </c>
      <c r="H16" s="109">
        <v>0</v>
      </c>
      <c r="I16" s="109">
        <v>24699874963.191818</v>
      </c>
      <c r="J16" s="110">
        <f t="shared" ref="J16:J20" si="5">SUM(C16:I16)</f>
        <v>24699874963.191818</v>
      </c>
      <c r="K16" s="110">
        <v>2464516594.2356038</v>
      </c>
      <c r="L16" s="111">
        <f>SUM(J16:K16)</f>
        <v>27164391557.427422</v>
      </c>
    </row>
    <row r="17" spans="1:12" s="21" customFormat="1" ht="22" customHeight="1" x14ac:dyDescent="0.4">
      <c r="A17" s="47">
        <v>12</v>
      </c>
      <c r="B17" s="126" t="s">
        <v>144</v>
      </c>
      <c r="C17" s="45">
        <v>0</v>
      </c>
      <c r="D17" s="45">
        <v>0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110">
        <f t="shared" si="5"/>
        <v>0</v>
      </c>
      <c r="K17" s="110">
        <v>0</v>
      </c>
      <c r="L17" s="120">
        <f>SUM(J17:K17)</f>
        <v>0</v>
      </c>
    </row>
    <row r="18" spans="1:12" s="21" customFormat="1" ht="22" customHeight="1" x14ac:dyDescent="0.4">
      <c r="A18" s="26">
        <v>13</v>
      </c>
      <c r="B18" s="118" t="s">
        <v>162</v>
      </c>
      <c r="C18" s="45">
        <v>0</v>
      </c>
      <c r="D18" s="45">
        <v>-5050065300</v>
      </c>
      <c r="E18" s="45">
        <v>-12624053250</v>
      </c>
      <c r="F18" s="45">
        <v>0</v>
      </c>
      <c r="G18" s="45">
        <v>0</v>
      </c>
      <c r="H18" s="45">
        <v>0</v>
      </c>
      <c r="I18" s="45">
        <v>-3830240268.7119594</v>
      </c>
      <c r="J18" s="110">
        <f t="shared" si="5"/>
        <v>-21504358818.71196</v>
      </c>
      <c r="K18" s="110">
        <v>5777945140.6619606</v>
      </c>
      <c r="L18" s="120">
        <f>SUM(J18:K18)</f>
        <v>-15726413678.049999</v>
      </c>
    </row>
    <row r="19" spans="1:12" s="21" customFormat="1" ht="22" customHeight="1" x14ac:dyDescent="0.4">
      <c r="A19" s="26">
        <v>14</v>
      </c>
      <c r="B19" s="118" t="s">
        <v>163</v>
      </c>
      <c r="C19" s="45">
        <v>0</v>
      </c>
      <c r="D19" s="45">
        <v>0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  <c r="J19" s="110">
        <f t="shared" si="5"/>
        <v>0</v>
      </c>
      <c r="K19" s="110">
        <v>0</v>
      </c>
      <c r="L19" s="120">
        <f>SUM(J19:K19)</f>
        <v>0</v>
      </c>
    </row>
    <row r="20" spans="1:12" s="21" customFormat="1" ht="22" customHeight="1" x14ac:dyDescent="0.4">
      <c r="A20" s="32">
        <v>15</v>
      </c>
      <c r="B20" s="121" t="s">
        <v>164</v>
      </c>
      <c r="C20" s="113">
        <v>0</v>
      </c>
      <c r="D20" s="113">
        <v>0</v>
      </c>
      <c r="E20" s="113">
        <v>0</v>
      </c>
      <c r="F20" s="113">
        <v>0</v>
      </c>
      <c r="G20" s="113">
        <v>0</v>
      </c>
      <c r="H20" s="113">
        <v>0</v>
      </c>
      <c r="I20" s="113">
        <v>0</v>
      </c>
      <c r="J20" s="110">
        <f t="shared" si="5"/>
        <v>0</v>
      </c>
      <c r="K20" s="110">
        <v>0</v>
      </c>
      <c r="L20" s="115">
        <f>SUM(J20:K20)</f>
        <v>0</v>
      </c>
    </row>
    <row r="21" spans="1:12" s="21" customFormat="1" ht="22" customHeight="1" thickBot="1" x14ac:dyDescent="0.45">
      <c r="A21" s="127">
        <v>16</v>
      </c>
      <c r="B21" s="50" t="s">
        <v>166</v>
      </c>
      <c r="C21" s="42">
        <f>SUM(C15:C20)</f>
        <v>111425203400</v>
      </c>
      <c r="D21" s="42">
        <f t="shared" ref="D21:L21" si="6">SUM(D15:D20)</f>
        <v>-5050065300</v>
      </c>
      <c r="E21" s="42">
        <f t="shared" si="6"/>
        <v>33133862719.760002</v>
      </c>
      <c r="F21" s="42">
        <f t="shared" si="6"/>
        <v>0</v>
      </c>
      <c r="G21" s="42">
        <f t="shared" si="6"/>
        <v>0</v>
      </c>
      <c r="H21" s="42">
        <f t="shared" si="6"/>
        <v>318730894.99594587</v>
      </c>
      <c r="I21" s="42">
        <f t="shared" si="6"/>
        <v>-42716784606.575645</v>
      </c>
      <c r="J21" s="42">
        <f t="shared" si="6"/>
        <v>97110947108.184357</v>
      </c>
      <c r="K21" s="42">
        <f t="shared" si="6"/>
        <v>17115840291.776615</v>
      </c>
      <c r="L21" s="43">
        <f t="shared" si="6"/>
        <v>114226787399.96095</v>
      </c>
    </row>
    <row r="22" spans="1:12" s="21" customFormat="1" ht="22" customHeight="1" thickTop="1" x14ac:dyDescent="0.4">
      <c r="A22" s="51"/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 s="21" customFormat="1" ht="22" customHeight="1" x14ac:dyDescent="0.4">
      <c r="A23" s="51"/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1:12" s="21" customFormat="1" ht="22" customHeight="1" x14ac:dyDescent="0.4">
      <c r="A24" s="51"/>
      <c r="B24" s="9"/>
      <c r="C24" s="10" t="s">
        <v>244</v>
      </c>
      <c r="D24" s="10"/>
      <c r="E24" s="10"/>
      <c r="F24" s="10"/>
      <c r="G24" s="10"/>
      <c r="H24" s="10"/>
      <c r="I24" s="10"/>
      <c r="J24" s="10"/>
      <c r="K24" s="10"/>
      <c r="L24" s="10"/>
    </row>
    <row r="25" spans="1:12" s="21" customFormat="1" ht="22" customHeight="1" x14ac:dyDescent="0.4">
      <c r="A25" s="51"/>
      <c r="B25" s="9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2" s="21" customFormat="1" ht="22" customHeight="1" x14ac:dyDescent="0.4">
      <c r="A26" s="51"/>
      <c r="B26" s="9"/>
      <c r="C26" s="10" t="s">
        <v>245</v>
      </c>
      <c r="D26" s="10"/>
      <c r="E26" s="10"/>
      <c r="F26" s="10"/>
      <c r="G26" s="10"/>
      <c r="H26" s="10"/>
      <c r="I26" s="10"/>
      <c r="J26" s="10"/>
      <c r="K26" s="10"/>
      <c r="L26" s="10"/>
    </row>
    <row r="27" spans="1:12" s="21" customFormat="1" ht="22" customHeight="1" x14ac:dyDescent="0.4">
      <c r="A27" s="51"/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s="21" customFormat="1" ht="22" customHeight="1" x14ac:dyDescent="0.4">
      <c r="A28" s="51"/>
      <c r="B28" s="9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s="21" customFormat="1" ht="22" customHeight="1" x14ac:dyDescent="0.4">
      <c r="A29" s="51"/>
      <c r="B29" s="9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1:12" s="21" customFormat="1" ht="22" customHeight="1" x14ac:dyDescent="0.4">
      <c r="A30" s="51"/>
      <c r="B30" s="9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 s="21" customFormat="1" ht="22" customHeight="1" x14ac:dyDescent="0.4">
      <c r="A31" s="51"/>
      <c r="B31" s="9"/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4.058837890625E-3</v>
      </c>
      <c r="K31" s="10">
        <v>0</v>
      </c>
      <c r="L31" s="10">
        <v>4.0283203125E-3</v>
      </c>
    </row>
  </sheetData>
  <mergeCells count="1">
    <mergeCell ref="A1:L1"/>
  </mergeCells>
  <pageMargins left="0.75" right="0.5" top="0.5" bottom="0.5" header="0.5" footer="0.5"/>
  <pageSetup paperSize="9" scale="6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A7D75-673F-41A4-B93F-DA62218510DA}">
  <sheetPr>
    <tabColor theme="8" tint="0.39997558519241921"/>
  </sheetPr>
  <dimension ref="A1:E65"/>
  <sheetViews>
    <sheetView showGridLines="0" zoomScale="79" zoomScaleNormal="85" workbookViewId="0">
      <selection activeCell="B34" sqref="B34:C34"/>
    </sheetView>
  </sheetViews>
  <sheetFormatPr defaultColWidth="8.84375" defaultRowHeight="18" customHeight="1" x14ac:dyDescent="0.4"/>
  <cols>
    <col min="1" max="1" width="7.53515625" style="55" customWidth="1"/>
    <col min="2" max="2" width="2.4609375" style="55" customWidth="1"/>
    <col min="3" max="3" width="65.23046875" style="184" customWidth="1"/>
    <col min="4" max="4" width="22.84375" style="66" bestFit="1" customWidth="1"/>
    <col min="5" max="5" width="23.4609375" style="66" customWidth="1"/>
    <col min="6" max="16384" width="8.84375" style="66"/>
  </cols>
  <sheetData>
    <row r="1" spans="1:5" s="129" customFormat="1" ht="16.399999999999999" customHeight="1" x14ac:dyDescent="0.4">
      <c r="A1" s="53" t="s">
        <v>167</v>
      </c>
      <c r="B1" s="53"/>
      <c r="C1" s="53"/>
      <c r="D1" s="53"/>
      <c r="E1" s="53"/>
    </row>
    <row r="2" spans="1:5" s="4" customFormat="1" ht="20.25" customHeight="1" x14ac:dyDescent="0.4">
      <c r="A2" s="130" t="str">
        <f>BS!A2</f>
        <v>" Премиум Нэксус " ХК</v>
      </c>
      <c r="B2" s="130"/>
      <c r="C2" s="130"/>
      <c r="D2" s="131"/>
      <c r="E2" s="132" t="s">
        <v>240</v>
      </c>
    </row>
    <row r="3" spans="1:5" s="55" customFormat="1" ht="13.75" customHeight="1" x14ac:dyDescent="0.4">
      <c r="A3" s="101" t="str">
        <f>BS!A3</f>
        <v>(Аж ахуйн нэгжийн нэр)</v>
      </c>
      <c r="B3" s="101"/>
      <c r="E3" s="133" t="str">
        <f>BS!D3</f>
        <v>/төгрөгөөр/</v>
      </c>
    </row>
    <row r="4" spans="1:5" s="55" customFormat="1" ht="24.9" x14ac:dyDescent="0.4">
      <c r="A4" s="134" t="s">
        <v>0</v>
      </c>
      <c r="B4" s="135" t="s">
        <v>153</v>
      </c>
      <c r="C4" s="135"/>
      <c r="D4" s="136" t="str">
        <f>BS!C4</f>
        <v>2024 оны 12-р сарын 31</v>
      </c>
      <c r="E4" s="136" t="str">
        <f>BS!D4</f>
        <v>2025 оны 12-р сарын 31</v>
      </c>
    </row>
    <row r="5" spans="1:5" s="21" customFormat="1" ht="22" customHeight="1" x14ac:dyDescent="0.4">
      <c r="A5" s="137">
        <v>1</v>
      </c>
      <c r="B5" s="138" t="s">
        <v>168</v>
      </c>
      <c r="C5" s="139"/>
      <c r="D5" s="140"/>
      <c r="E5" s="140"/>
    </row>
    <row r="6" spans="1:5" s="21" customFormat="1" ht="22" customHeight="1" x14ac:dyDescent="0.4">
      <c r="A6" s="141">
        <v>1.1000000000000001</v>
      </c>
      <c r="B6" s="139" t="s">
        <v>169</v>
      </c>
      <c r="C6" s="139"/>
      <c r="D6" s="142">
        <f>SUM(D7:D12)</f>
        <v>698564382931.38342</v>
      </c>
      <c r="E6" s="142">
        <f>SUM(E7:E12)</f>
        <v>915392612655.35107</v>
      </c>
    </row>
    <row r="7" spans="1:5" s="21" customFormat="1" ht="22" customHeight="1" x14ac:dyDescent="0.4">
      <c r="A7" s="143" t="s">
        <v>4</v>
      </c>
      <c r="B7" s="144"/>
      <c r="C7" s="145" t="s">
        <v>170</v>
      </c>
      <c r="D7" s="146">
        <v>678811454879.49927</v>
      </c>
      <c r="E7" s="146">
        <v>887580885725.56116</v>
      </c>
    </row>
    <row r="8" spans="1:5" s="21" customFormat="1" ht="22" customHeight="1" x14ac:dyDescent="0.4">
      <c r="A8" s="147" t="s">
        <v>6</v>
      </c>
      <c r="B8" s="144"/>
      <c r="C8" s="145" t="s">
        <v>171</v>
      </c>
      <c r="D8" s="146">
        <v>2825041698.1400003</v>
      </c>
      <c r="E8" s="146">
        <v>2083214696.98</v>
      </c>
    </row>
    <row r="9" spans="1:5" s="21" customFormat="1" ht="22" customHeight="1" x14ac:dyDescent="0.4">
      <c r="A9" s="147" t="s">
        <v>8</v>
      </c>
      <c r="B9" s="144"/>
      <c r="C9" s="145" t="s">
        <v>172</v>
      </c>
      <c r="D9" s="146">
        <v>51854316.469999999</v>
      </c>
      <c r="E9" s="146">
        <v>155623062.12000003</v>
      </c>
    </row>
    <row r="10" spans="1:5" s="21" customFormat="1" ht="22" customHeight="1" x14ac:dyDescent="0.4">
      <c r="A10" s="147" t="s">
        <v>10</v>
      </c>
      <c r="B10" s="144"/>
      <c r="C10" s="145" t="s">
        <v>173</v>
      </c>
      <c r="D10" s="146">
        <v>17337577.879999999</v>
      </c>
      <c r="E10" s="146">
        <v>0</v>
      </c>
    </row>
    <row r="11" spans="1:5" s="21" customFormat="1" ht="22" customHeight="1" x14ac:dyDescent="0.4">
      <c r="A11" s="147" t="s">
        <v>12</v>
      </c>
      <c r="B11" s="144"/>
      <c r="C11" s="145" t="s">
        <v>174</v>
      </c>
      <c r="D11" s="146">
        <v>0</v>
      </c>
      <c r="E11" s="146">
        <v>0</v>
      </c>
    </row>
    <row r="12" spans="1:5" s="21" customFormat="1" ht="22" customHeight="1" x14ac:dyDescent="0.4">
      <c r="A12" s="148" t="s">
        <v>14</v>
      </c>
      <c r="B12" s="144"/>
      <c r="C12" s="145" t="s">
        <v>175</v>
      </c>
      <c r="D12" s="146">
        <v>16858694459.39415</v>
      </c>
      <c r="E12" s="146">
        <v>25572889170.689999</v>
      </c>
    </row>
    <row r="13" spans="1:5" s="21" customFormat="1" ht="22" customHeight="1" x14ac:dyDescent="0.4">
      <c r="A13" s="141">
        <v>1.2</v>
      </c>
      <c r="B13" s="149" t="s">
        <v>176</v>
      </c>
      <c r="C13" s="150"/>
      <c r="D13" s="142">
        <f>SUM(D14:D22)</f>
        <v>644091355782.28003</v>
      </c>
      <c r="E13" s="142">
        <f>SUM(E14:E22)</f>
        <v>837391218775.35938</v>
      </c>
    </row>
    <row r="14" spans="1:5" s="21" customFormat="1" ht="22" customHeight="1" x14ac:dyDescent="0.4">
      <c r="A14" s="147" t="s">
        <v>26</v>
      </c>
      <c r="B14" s="144"/>
      <c r="C14" s="145" t="s">
        <v>177</v>
      </c>
      <c r="D14" s="146">
        <v>47848100866.360001</v>
      </c>
      <c r="E14" s="146">
        <v>76083181781.859985</v>
      </c>
    </row>
    <row r="15" spans="1:5" s="21" customFormat="1" ht="22" customHeight="1" x14ac:dyDescent="0.4">
      <c r="A15" s="147" t="s">
        <v>30</v>
      </c>
      <c r="B15" s="144"/>
      <c r="C15" s="145" t="s">
        <v>178</v>
      </c>
      <c r="D15" s="146">
        <v>14183565483.780001</v>
      </c>
      <c r="E15" s="146">
        <v>21741590998.310001</v>
      </c>
    </row>
    <row r="16" spans="1:5" s="21" customFormat="1" ht="22" customHeight="1" x14ac:dyDescent="0.4">
      <c r="A16" s="147" t="s">
        <v>32</v>
      </c>
      <c r="B16" s="144"/>
      <c r="C16" s="145" t="s">
        <v>179</v>
      </c>
      <c r="D16" s="146">
        <v>431862458928.71002</v>
      </c>
      <c r="E16" s="146">
        <v>492852594151.18018</v>
      </c>
    </row>
    <row r="17" spans="1:5" s="21" customFormat="1" ht="22" customHeight="1" x14ac:dyDescent="0.4">
      <c r="A17" s="147" t="s">
        <v>34</v>
      </c>
      <c r="B17" s="144"/>
      <c r="C17" s="145" t="s">
        <v>180</v>
      </c>
      <c r="D17" s="146">
        <v>12793652158.579998</v>
      </c>
      <c r="E17" s="146">
        <v>21251016006.459995</v>
      </c>
    </row>
    <row r="18" spans="1:5" s="21" customFormat="1" ht="22" customHeight="1" x14ac:dyDescent="0.4">
      <c r="A18" s="147" t="s">
        <v>36</v>
      </c>
      <c r="B18" s="144"/>
      <c r="C18" s="145" t="s">
        <v>181</v>
      </c>
      <c r="D18" s="146">
        <v>15829174553.940002</v>
      </c>
      <c r="E18" s="146">
        <v>59901051702.369995</v>
      </c>
    </row>
    <row r="19" spans="1:5" s="21" customFormat="1" ht="22" customHeight="1" x14ac:dyDescent="0.4">
      <c r="A19" s="147" t="s">
        <v>38</v>
      </c>
      <c r="B19" s="144"/>
      <c r="C19" s="145" t="s">
        <v>182</v>
      </c>
      <c r="D19" s="146">
        <v>20094637741.619999</v>
      </c>
      <c r="E19" s="146">
        <v>20942802256.799999</v>
      </c>
    </row>
    <row r="20" spans="1:5" s="21" customFormat="1" ht="22" customHeight="1" x14ac:dyDescent="0.4">
      <c r="A20" s="147" t="s">
        <v>40</v>
      </c>
      <c r="B20" s="144"/>
      <c r="C20" s="145" t="s">
        <v>183</v>
      </c>
      <c r="D20" s="146">
        <v>25882887883.459999</v>
      </c>
      <c r="E20" s="146">
        <v>44192231823.819359</v>
      </c>
    </row>
    <row r="21" spans="1:5" s="21" customFormat="1" ht="22" customHeight="1" x14ac:dyDescent="0.4">
      <c r="A21" s="147" t="s">
        <v>42</v>
      </c>
      <c r="B21" s="144"/>
      <c r="C21" s="145" t="s">
        <v>184</v>
      </c>
      <c r="D21" s="146">
        <v>449498762.94</v>
      </c>
      <c r="E21" s="146">
        <v>733663383.06999993</v>
      </c>
    </row>
    <row r="22" spans="1:5" s="21" customFormat="1" ht="22" customHeight="1" x14ac:dyDescent="0.4">
      <c r="A22" s="147" t="s">
        <v>44</v>
      </c>
      <c r="B22" s="144"/>
      <c r="C22" s="145" t="s">
        <v>185</v>
      </c>
      <c r="D22" s="146">
        <v>75147379402.890015</v>
      </c>
      <c r="E22" s="146">
        <v>99693086671.48999</v>
      </c>
    </row>
    <row r="23" spans="1:5" s="21" customFormat="1" ht="22" customHeight="1" thickBot="1" x14ac:dyDescent="0.45">
      <c r="A23" s="151">
        <v>1.3</v>
      </c>
      <c r="B23" s="152" t="s">
        <v>186</v>
      </c>
      <c r="C23" s="153"/>
      <c r="D23" s="154">
        <f>D6-D13</f>
        <v>54473027149.103394</v>
      </c>
      <c r="E23" s="154">
        <f>E6-E13</f>
        <v>78001393879.991699</v>
      </c>
    </row>
    <row r="24" spans="1:5" s="21" customFormat="1" ht="22" customHeight="1" x14ac:dyDescent="0.4">
      <c r="A24" s="137">
        <v>2</v>
      </c>
      <c r="B24" s="138" t="s">
        <v>187</v>
      </c>
      <c r="C24" s="139"/>
      <c r="D24" s="155"/>
      <c r="E24" s="155"/>
    </row>
    <row r="25" spans="1:5" s="21" customFormat="1" ht="22" customHeight="1" x14ac:dyDescent="0.4">
      <c r="A25" s="156">
        <v>2.1</v>
      </c>
      <c r="B25" s="157" t="s">
        <v>169</v>
      </c>
      <c r="C25" s="158"/>
      <c r="D25" s="142">
        <f>SUM(D26:D33)</f>
        <v>5165395882.29</v>
      </c>
      <c r="E25" s="142">
        <f>SUM(E26:E33)</f>
        <v>1655656175.47</v>
      </c>
    </row>
    <row r="26" spans="1:5" s="21" customFormat="1" ht="22" customHeight="1" x14ac:dyDescent="0.4">
      <c r="A26" s="147" t="s">
        <v>51</v>
      </c>
      <c r="B26" s="144"/>
      <c r="C26" s="145" t="s">
        <v>188</v>
      </c>
      <c r="D26" s="146">
        <v>1169845752.51</v>
      </c>
      <c r="E26" s="146">
        <v>435871294.37</v>
      </c>
    </row>
    <row r="27" spans="1:5" s="21" customFormat="1" ht="22" customHeight="1" x14ac:dyDescent="0.4">
      <c r="A27" s="147" t="s">
        <v>78</v>
      </c>
      <c r="B27" s="144"/>
      <c r="C27" s="145" t="s">
        <v>189</v>
      </c>
      <c r="D27" s="146">
        <v>0</v>
      </c>
      <c r="E27" s="146">
        <v>0</v>
      </c>
    </row>
    <row r="28" spans="1:5" s="21" customFormat="1" ht="22" customHeight="1" x14ac:dyDescent="0.4">
      <c r="A28" s="147" t="s">
        <v>190</v>
      </c>
      <c r="B28" s="144"/>
      <c r="C28" s="145" t="s">
        <v>191</v>
      </c>
      <c r="D28" s="146">
        <v>1034381623.8800001</v>
      </c>
      <c r="E28" s="146">
        <v>0</v>
      </c>
    </row>
    <row r="29" spans="1:5" s="21" customFormat="1" ht="22" customHeight="1" x14ac:dyDescent="0.4">
      <c r="A29" s="147" t="s">
        <v>192</v>
      </c>
      <c r="B29" s="144"/>
      <c r="C29" s="145" t="s">
        <v>193</v>
      </c>
      <c r="D29" s="146">
        <v>725815</v>
      </c>
      <c r="E29" s="146">
        <v>0</v>
      </c>
    </row>
    <row r="30" spans="1:5" s="21" customFormat="1" ht="22" customHeight="1" x14ac:dyDescent="0.4">
      <c r="A30" s="147" t="s">
        <v>194</v>
      </c>
      <c r="B30" s="144"/>
      <c r="C30" s="145" t="s">
        <v>195</v>
      </c>
      <c r="D30" s="146">
        <v>2818645000</v>
      </c>
      <c r="E30" s="146">
        <v>0</v>
      </c>
    </row>
    <row r="31" spans="1:5" s="21" customFormat="1" ht="22" customHeight="1" x14ac:dyDescent="0.4">
      <c r="A31" s="147" t="s">
        <v>196</v>
      </c>
      <c r="B31" s="144"/>
      <c r="C31" s="145" t="s">
        <v>197</v>
      </c>
      <c r="D31" s="146">
        <v>141797690.90000001</v>
      </c>
      <c r="E31" s="146">
        <v>145858850.79000008</v>
      </c>
    </row>
    <row r="32" spans="1:5" s="21" customFormat="1" ht="22" customHeight="1" x14ac:dyDescent="0.4">
      <c r="A32" s="147" t="s">
        <v>198</v>
      </c>
      <c r="B32" s="144"/>
      <c r="C32" s="145" t="s">
        <v>199</v>
      </c>
      <c r="D32" s="146">
        <v>0</v>
      </c>
      <c r="E32" s="146">
        <v>0</v>
      </c>
    </row>
    <row r="33" spans="1:5" s="21" customFormat="1" ht="22" customHeight="1" x14ac:dyDescent="0.4">
      <c r="A33" s="147" t="s">
        <v>200</v>
      </c>
      <c r="C33" s="145" t="s">
        <v>175</v>
      </c>
      <c r="D33" s="146">
        <v>0</v>
      </c>
      <c r="E33" s="146">
        <v>1073926030.3099999</v>
      </c>
    </row>
    <row r="34" spans="1:5" s="21" customFormat="1" ht="22" customHeight="1" x14ac:dyDescent="0.4">
      <c r="A34" s="159">
        <v>2.2000000000000002</v>
      </c>
      <c r="B34" s="149" t="s">
        <v>176</v>
      </c>
      <c r="C34" s="150"/>
      <c r="D34" s="142">
        <f>SUM(D35:D40)</f>
        <v>38182729633.829994</v>
      </c>
      <c r="E34" s="142">
        <f>SUM(E35:E40)</f>
        <v>111439010478.85065</v>
      </c>
    </row>
    <row r="35" spans="1:5" s="21" customFormat="1" ht="22" customHeight="1" x14ac:dyDescent="0.4">
      <c r="A35" s="147" t="s">
        <v>201</v>
      </c>
      <c r="B35" s="144"/>
      <c r="C35" s="145" t="s">
        <v>202</v>
      </c>
      <c r="D35" s="146">
        <v>36332729000</v>
      </c>
      <c r="E35" s="146">
        <v>80633838409.970642</v>
      </c>
    </row>
    <row r="36" spans="1:5" s="21" customFormat="1" ht="22" customHeight="1" x14ac:dyDescent="0.4">
      <c r="A36" s="147" t="s">
        <v>203</v>
      </c>
      <c r="B36" s="144"/>
      <c r="C36" s="145" t="s">
        <v>204</v>
      </c>
      <c r="D36" s="146">
        <v>1821911999.9999998</v>
      </c>
      <c r="E36" s="146">
        <v>2317876353.6400003</v>
      </c>
    </row>
    <row r="37" spans="1:5" s="21" customFormat="1" ht="22" customHeight="1" x14ac:dyDescent="0.4">
      <c r="A37" s="147" t="s">
        <v>205</v>
      </c>
      <c r="B37" s="144"/>
      <c r="C37" s="145" t="s">
        <v>206</v>
      </c>
      <c r="D37" s="146">
        <v>6559023.2000000002</v>
      </c>
      <c r="E37" s="146">
        <v>18279593644.779999</v>
      </c>
    </row>
    <row r="38" spans="1:5" s="21" customFormat="1" ht="22" customHeight="1" x14ac:dyDescent="0.4">
      <c r="A38" s="147" t="s">
        <v>207</v>
      </c>
      <c r="B38" s="144"/>
      <c r="C38" s="145" t="s">
        <v>208</v>
      </c>
      <c r="D38" s="146">
        <v>21529610.629999999</v>
      </c>
      <c r="E38" s="146">
        <v>10207702070.460001</v>
      </c>
    </row>
    <row r="39" spans="1:5" s="21" customFormat="1" ht="22" customHeight="1" x14ac:dyDescent="0.4">
      <c r="A39" s="147" t="s">
        <v>209</v>
      </c>
      <c r="B39" s="144"/>
      <c r="C39" s="145" t="s">
        <v>210</v>
      </c>
      <c r="D39" s="146">
        <v>0</v>
      </c>
      <c r="E39" s="146">
        <v>-1.0728836059570313E-6</v>
      </c>
    </row>
    <row r="40" spans="1:5" s="21" customFormat="1" ht="22" customHeight="1" x14ac:dyDescent="0.4">
      <c r="A40" s="147" t="s">
        <v>211</v>
      </c>
      <c r="B40" s="144"/>
      <c r="C40" s="145" t="s">
        <v>212</v>
      </c>
      <c r="D40" s="146">
        <v>0</v>
      </c>
      <c r="E40" s="146">
        <v>0</v>
      </c>
    </row>
    <row r="41" spans="1:5" s="21" customFormat="1" ht="22" customHeight="1" thickBot="1" x14ac:dyDescent="0.45">
      <c r="A41" s="160">
        <v>2.2999999999999998</v>
      </c>
      <c r="B41" s="161" t="s">
        <v>213</v>
      </c>
      <c r="C41" s="162"/>
      <c r="D41" s="154">
        <f>D25-D34</f>
        <v>-33017333751.539993</v>
      </c>
      <c r="E41" s="154">
        <f>E25-E34</f>
        <v>-109783354303.38065</v>
      </c>
    </row>
    <row r="42" spans="1:5" s="21" customFormat="1" ht="22" customHeight="1" x14ac:dyDescent="0.4">
      <c r="A42" s="137">
        <v>3</v>
      </c>
      <c r="B42" s="163" t="s">
        <v>214</v>
      </c>
      <c r="C42" s="164"/>
      <c r="D42" s="155"/>
      <c r="E42" s="155"/>
    </row>
    <row r="43" spans="1:5" s="21" customFormat="1" ht="22" customHeight="1" x14ac:dyDescent="0.4">
      <c r="A43" s="156">
        <v>3.1</v>
      </c>
      <c r="B43" s="139" t="s">
        <v>169</v>
      </c>
      <c r="C43" s="139"/>
      <c r="D43" s="142">
        <f>SUM(D44:D47)</f>
        <v>65738763682.275856</v>
      </c>
      <c r="E43" s="142">
        <f>SUM(E44:E47)</f>
        <v>584523471870.5</v>
      </c>
    </row>
    <row r="44" spans="1:5" s="21" customFormat="1" ht="22" customHeight="1" x14ac:dyDescent="0.4">
      <c r="A44" s="147" t="s">
        <v>215</v>
      </c>
      <c r="B44" s="144"/>
      <c r="C44" s="145" t="s">
        <v>216</v>
      </c>
      <c r="D44" s="146">
        <v>63371714682.225853</v>
      </c>
      <c r="E44" s="146">
        <v>584523471870.5</v>
      </c>
    </row>
    <row r="45" spans="1:5" s="21" customFormat="1" ht="22" customHeight="1" x14ac:dyDescent="0.4">
      <c r="A45" s="147" t="s">
        <v>217</v>
      </c>
      <c r="B45" s="144"/>
      <c r="C45" s="145" t="s">
        <v>218</v>
      </c>
      <c r="D45" s="146">
        <v>2367049000.0500002</v>
      </c>
      <c r="E45" s="146">
        <v>0</v>
      </c>
    </row>
    <row r="46" spans="1:5" s="21" customFormat="1" ht="22" customHeight="1" x14ac:dyDescent="0.4">
      <c r="A46" s="147" t="s">
        <v>219</v>
      </c>
      <c r="B46" s="144"/>
      <c r="C46" s="145" t="s">
        <v>220</v>
      </c>
      <c r="D46" s="146">
        <v>0</v>
      </c>
      <c r="E46" s="146">
        <v>0</v>
      </c>
    </row>
    <row r="47" spans="1:5" s="21" customFormat="1" ht="22" customHeight="1" x14ac:dyDescent="0.4">
      <c r="A47" s="165" t="s">
        <v>221</v>
      </c>
      <c r="B47" s="144"/>
      <c r="C47" s="145" t="s">
        <v>222</v>
      </c>
      <c r="D47" s="146">
        <v>0</v>
      </c>
      <c r="E47" s="146">
        <v>0</v>
      </c>
    </row>
    <row r="48" spans="1:5" s="21" customFormat="1" ht="22" customHeight="1" x14ac:dyDescent="0.4">
      <c r="A48" s="166">
        <v>3.2</v>
      </c>
      <c r="B48" s="149" t="s">
        <v>176</v>
      </c>
      <c r="C48" s="150"/>
      <c r="D48" s="142">
        <f>SUM(D49:D53)</f>
        <v>79612262157.460007</v>
      </c>
      <c r="E48" s="142">
        <f>SUM(E49:E53)</f>
        <v>541282921479.18994</v>
      </c>
    </row>
    <row r="49" spans="1:5" s="21" customFormat="1" ht="22" customHeight="1" x14ac:dyDescent="0.4">
      <c r="A49" s="147" t="s">
        <v>223</v>
      </c>
      <c r="B49" s="144"/>
      <c r="C49" s="145" t="s">
        <v>224</v>
      </c>
      <c r="D49" s="146">
        <v>66526553157.460007</v>
      </c>
      <c r="E49" s="146">
        <v>513271356535.46997</v>
      </c>
    </row>
    <row r="50" spans="1:5" s="21" customFormat="1" ht="22" customHeight="1" x14ac:dyDescent="0.4">
      <c r="A50" s="147" t="s">
        <v>225</v>
      </c>
      <c r="B50" s="144"/>
      <c r="C50" s="145" t="s">
        <v>226</v>
      </c>
      <c r="D50" s="146">
        <v>13085708999.999996</v>
      </c>
      <c r="E50" s="146">
        <v>28011564943.720001</v>
      </c>
    </row>
    <row r="51" spans="1:5" s="21" customFormat="1" ht="22" customHeight="1" x14ac:dyDescent="0.4">
      <c r="A51" s="147" t="s">
        <v>227</v>
      </c>
      <c r="B51" s="144"/>
      <c r="C51" s="145" t="s">
        <v>228</v>
      </c>
      <c r="D51" s="146">
        <v>0</v>
      </c>
      <c r="E51" s="146">
        <v>0</v>
      </c>
    </row>
    <row r="52" spans="1:5" s="21" customFormat="1" ht="22" customHeight="1" x14ac:dyDescent="0.4">
      <c r="A52" s="147" t="s">
        <v>229</v>
      </c>
      <c r="B52" s="144"/>
      <c r="C52" s="145" t="s">
        <v>230</v>
      </c>
      <c r="D52" s="146">
        <v>0</v>
      </c>
      <c r="E52" s="146">
        <v>0</v>
      </c>
    </row>
    <row r="53" spans="1:5" s="21" customFormat="1" ht="22" customHeight="1" x14ac:dyDescent="0.4">
      <c r="A53" s="147" t="s">
        <v>231</v>
      </c>
      <c r="B53" s="144"/>
      <c r="C53" s="145" t="s">
        <v>232</v>
      </c>
      <c r="D53" s="146">
        <v>0</v>
      </c>
      <c r="E53" s="146">
        <v>0</v>
      </c>
    </row>
    <row r="54" spans="1:5" s="21" customFormat="1" ht="22" customHeight="1" x14ac:dyDescent="0.4">
      <c r="A54" s="167">
        <v>3.3</v>
      </c>
      <c r="B54" s="168" t="s">
        <v>233</v>
      </c>
      <c r="C54" s="169"/>
      <c r="D54" s="170">
        <f>D43-D48</f>
        <v>-13873498475.184151</v>
      </c>
      <c r="E54" s="170">
        <f>E43-E48</f>
        <v>43240550391.310059</v>
      </c>
    </row>
    <row r="55" spans="1:5" s="21" customFormat="1" ht="22" customHeight="1" thickBot="1" x14ac:dyDescent="0.45">
      <c r="A55" s="171">
        <v>4</v>
      </c>
      <c r="B55" s="172" t="s">
        <v>234</v>
      </c>
      <c r="C55" s="173"/>
      <c r="D55" s="174">
        <v>-131248584.88999763</v>
      </c>
      <c r="E55" s="174">
        <v>-158250136.17999771</v>
      </c>
    </row>
    <row r="56" spans="1:5" s="21" customFormat="1" ht="22" customHeight="1" thickTop="1" thickBot="1" x14ac:dyDescent="0.45">
      <c r="A56" s="171">
        <v>4.0999999999999996</v>
      </c>
      <c r="B56" s="175" t="s">
        <v>235</v>
      </c>
      <c r="C56" s="176"/>
      <c r="D56" s="177">
        <f>SUM(D23,D41,D54,D55)</f>
        <v>7450946337.4892521</v>
      </c>
      <c r="E56" s="177">
        <f>SUM(E23,E41,E54,E55)</f>
        <v>11300339831.741114</v>
      </c>
    </row>
    <row r="57" spans="1:5" s="21" customFormat="1" ht="22" customHeight="1" thickTop="1" x14ac:dyDescent="0.4">
      <c r="A57" s="178">
        <v>5</v>
      </c>
      <c r="B57" s="172" t="s">
        <v>236</v>
      </c>
      <c r="C57" s="179"/>
      <c r="D57" s="180">
        <v>2980584856.2219734</v>
      </c>
      <c r="E57" s="180">
        <v>10431531193.711224</v>
      </c>
    </row>
    <row r="58" spans="1:5" s="21" customFormat="1" ht="22" customHeight="1" x14ac:dyDescent="0.4">
      <c r="A58" s="181">
        <v>6</v>
      </c>
      <c r="B58" s="182" t="s">
        <v>237</v>
      </c>
      <c r="C58" s="183"/>
      <c r="D58" s="174">
        <f>D56+D57</f>
        <v>10431531193.711226</v>
      </c>
      <c r="E58" s="174">
        <f>E56+E57</f>
        <v>21731871025.452339</v>
      </c>
    </row>
    <row r="59" spans="1:5" s="21" customFormat="1" ht="22" customHeight="1" x14ac:dyDescent="0.4">
      <c r="A59" s="9"/>
      <c r="B59" s="9"/>
      <c r="C59" s="144"/>
      <c r="D59" s="21">
        <f>D58-BS!C7</f>
        <v>2.994537353515625E-3</v>
      </c>
      <c r="E59" s="21">
        <f>E58-BS!D7</f>
        <v>4.230499267578125E-3</v>
      </c>
    </row>
    <row r="60" spans="1:5" s="21" customFormat="1" ht="22" customHeight="1" x14ac:dyDescent="0.4">
      <c r="A60" s="9"/>
      <c r="B60" s="9" t="s">
        <v>244</v>
      </c>
      <c r="C60" s="144"/>
    </row>
    <row r="61" spans="1:5" s="21" customFormat="1" ht="22" customHeight="1" x14ac:dyDescent="0.4">
      <c r="A61" s="9"/>
      <c r="B61" s="9"/>
      <c r="C61" s="144"/>
    </row>
    <row r="62" spans="1:5" s="21" customFormat="1" ht="22" customHeight="1" x14ac:dyDescent="0.4">
      <c r="A62" s="9"/>
      <c r="B62" s="9" t="s">
        <v>245</v>
      </c>
      <c r="C62" s="144"/>
    </row>
    <row r="63" spans="1:5" s="21" customFormat="1" ht="22" customHeight="1" x14ac:dyDescent="0.4">
      <c r="A63" s="9"/>
      <c r="B63" s="9"/>
      <c r="C63" s="144"/>
    </row>
    <row r="64" spans="1:5" s="21" customFormat="1" ht="22" customHeight="1" x14ac:dyDescent="0.4">
      <c r="A64" s="9"/>
      <c r="B64" s="9"/>
      <c r="C64" s="144"/>
    </row>
    <row r="65" spans="1:3" s="21" customFormat="1" ht="22" customHeight="1" x14ac:dyDescent="0.4">
      <c r="A65" s="9"/>
      <c r="B65" s="9"/>
      <c r="C65" s="144"/>
    </row>
  </sheetData>
  <mergeCells count="9">
    <mergeCell ref="B41:C41"/>
    <mergeCell ref="B42:C42"/>
    <mergeCell ref="B48:C48"/>
    <mergeCell ref="A1:E1"/>
    <mergeCell ref="B4:C4"/>
    <mergeCell ref="B13:C13"/>
    <mergeCell ref="B23:C23"/>
    <mergeCell ref="B25:C25"/>
    <mergeCell ref="B34:C34"/>
  </mergeCells>
  <pageMargins left="0.75" right="0.5" top="0.5" bottom="0.5" header="0.5" footer="0.5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BS</vt:lpstr>
      <vt:lpstr>IS</vt:lpstr>
      <vt:lpstr>ES</vt:lpstr>
      <vt:lpstr>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Oyunjargal Surentsetseg</dc:creator>
  <cp:lastModifiedBy>Oyunjargal Surentsetseg</cp:lastModifiedBy>
  <dcterms:created xsi:type="dcterms:W3CDTF">2026-02-28T00:55:15Z</dcterms:created>
  <dcterms:modified xsi:type="dcterms:W3CDTF">2026-02-28T00:56:29Z</dcterms:modified>
</cp:coreProperties>
</file>