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1st Enkhbat Docs\Жижиг компаниуд\13 Бөхөг\Баланс\Бөхөг 2026 тайлан\"/>
    </mc:Choice>
  </mc:AlternateContent>
  <xr:revisionPtr revIDLastSave="0" documentId="13_ncr:1_{DB345F1E-5869-452F-81D4-911037AF1E6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uur" sheetId="12" r:id="rId1"/>
    <sheet name="balance" sheetId="8" r:id="rId2"/>
    <sheet name="OUDT" sheetId="9" r:id="rId3"/>
    <sheet name="UUT" sheetId="10" r:id="rId4"/>
    <sheet name="MGT" sheetId="11" r:id="rId5"/>
    <sheet name="todruulga" sheetId="13" state="hidden" r:id="rId6"/>
  </sheets>
  <definedNames>
    <definedName name="_xlnm._FilterDatabase" localSheetId="1" hidden="1">balance!$1:$131</definedName>
    <definedName name="_xlnm._FilterDatabase" localSheetId="2" hidden="1">OUDT!$A$9:$A$62</definedName>
    <definedName name="button15">#REF!</definedName>
    <definedName name="_xlnm.Print_Area" localSheetId="1">balance!$A$1:$E$104</definedName>
    <definedName name="_xlnm.Print_Area" localSheetId="4">MGT!$A$1:$C$69</definedName>
    <definedName name="_xlnm.Print_Area" localSheetId="2">OUDT!$B$1:$E$69</definedName>
    <definedName name="_xlnm.Print_Area" localSheetId="3">UUT!$A$1:$K$29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8" l="1"/>
  <c r="C18" i="10" l="1"/>
  <c r="C59" i="11" l="1"/>
  <c r="E12" i="9" l="1"/>
  <c r="R7" i="12" l="1"/>
  <c r="C17" i="11" l="1"/>
  <c r="C10" i="11" l="1"/>
  <c r="C29" i="11"/>
  <c r="C38" i="11"/>
  <c r="C47" i="11"/>
  <c r="C52" i="11"/>
  <c r="C61" i="11"/>
  <c r="C62" i="11"/>
  <c r="C58" i="11" l="1"/>
  <c r="C45" i="11"/>
  <c r="C27" i="11"/>
  <c r="C60" i="11" l="1"/>
  <c r="C63" i="11" s="1"/>
  <c r="E12" i="10"/>
  <c r="E18" i="10" s="1"/>
  <c r="F12" i="10"/>
  <c r="F18" i="10" s="1"/>
  <c r="G12" i="10"/>
  <c r="G18" i="10" s="1"/>
  <c r="H12" i="10"/>
  <c r="H18" i="10" s="1"/>
  <c r="I12" i="10"/>
  <c r="I18" i="10" s="1"/>
  <c r="D12" i="10"/>
  <c r="D18" i="10" s="1"/>
  <c r="J12" i="10"/>
  <c r="E57" i="9" l="1"/>
  <c r="E27" i="9" l="1"/>
  <c r="K11" i="10"/>
  <c r="K12" i="10"/>
  <c r="K14" i="10"/>
  <c r="K15" i="10"/>
  <c r="K16" i="10"/>
  <c r="K17" i="10"/>
  <c r="C73" i="8"/>
  <c r="D60" i="8"/>
  <c r="C60" i="8"/>
  <c r="D53" i="8"/>
  <c r="D61" i="8" s="1"/>
  <c r="C53" i="8"/>
  <c r="C61" i="8" s="1"/>
  <c r="D24" i="8"/>
  <c r="C35" i="8"/>
  <c r="D35" i="8"/>
  <c r="C4" i="11"/>
  <c r="B80" i="8"/>
  <c r="C67" i="9" s="1"/>
  <c r="B55" i="9"/>
  <c r="B56" i="9" s="1"/>
  <c r="B57" i="9" s="1"/>
  <c r="B62" i="9" s="1"/>
  <c r="C74" i="8" l="1"/>
  <c r="D36" i="8"/>
  <c r="C24" i="8"/>
  <c r="C36" i="8" s="1"/>
  <c r="B4" i="11"/>
  <c r="C6" i="10"/>
  <c r="B5" i="10"/>
  <c r="E4" i="9"/>
  <c r="B3" i="9"/>
  <c r="B82" i="8"/>
  <c r="B67" i="11" s="1"/>
  <c r="B65" i="11"/>
  <c r="C75" i="8" l="1"/>
  <c r="E29" i="9"/>
  <c r="E56" i="9" s="1"/>
  <c r="K10" i="10"/>
  <c r="C69" i="9"/>
  <c r="D27" i="10"/>
  <c r="D25" i="10"/>
  <c r="D71" i="8" l="1"/>
  <c r="D73" i="8" s="1"/>
  <c r="D74" i="8" s="1"/>
  <c r="D75" i="8" s="1"/>
  <c r="J13" i="10"/>
  <c r="J18" i="10" s="1"/>
  <c r="E61" i="9"/>
  <c r="K13" i="10" l="1"/>
  <c r="K18" i="10" s="1"/>
  <c r="K19" i="10" s="1"/>
</calcChain>
</file>

<file path=xl/sharedStrings.xml><?xml version="1.0" encoding="utf-8"?>
<sst xmlns="http://schemas.openxmlformats.org/spreadsheetml/2006/main" count="844" uniqueCount="531">
  <si>
    <t>Урсгал засварын зардал</t>
  </si>
  <si>
    <t>Албан томилолтын зардал</t>
  </si>
  <si>
    <t>Тээврийн зардал</t>
  </si>
  <si>
    <t>Хүү, торгуулийн орлого</t>
  </si>
  <si>
    <t>Үйл ажиллагааны бус орлого</t>
  </si>
  <si>
    <t>Бусад борлуулалт</t>
  </si>
  <si>
    <t>/Àæ àõóéí íýãæ, байгууллагын нэр/</t>
  </si>
  <si>
    <t>Мөрийн дугаар</t>
  </si>
  <si>
    <t>ÁÀËÀÍÑÛÍ Ç¯ÉË</t>
  </si>
  <si>
    <t>¯ëäýãäýë</t>
  </si>
  <si>
    <t>1-р сарын 1</t>
  </si>
  <si>
    <t>А</t>
  </si>
  <si>
    <t>Б</t>
  </si>
  <si>
    <t>*</t>
  </si>
  <si>
    <t>Ýðãýëòèéí õºðºíãº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</si>
  <si>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</si>
  <si>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</si>
  <si>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</si>
  <si>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</si>
  <si>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</si>
  <si>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</si>
  <si>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</si>
  <si>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</si>
  <si>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</si>
  <si>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</si>
  <si>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Ýðãýëòèéí õºðºíãèéí ä¿í</t>
  </si>
  <si>
    <t>Ýðãýëòèéí áóñ õºðºíãº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</si>
  <si>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</si>
  <si>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</si>
  <si>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</si>
  <si>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</si>
  <si>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</si>
  <si>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</si>
  <si>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</si>
  <si>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</si>
  <si>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</si>
  <si>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Ýðãýëòèéí áóñ õºðºíãèéí ä¿í</t>
  </si>
  <si>
    <t>ÍÈÉÒ ÕªÐªÍÃÈÉÍ Ä¯Í</t>
  </si>
  <si>
    <t>ªÐ ÒªËÁªÐ ÁÀ ÝÇÝÌØÈÃ×ÄÈÉÍ ªÌ×</t>
  </si>
  <si>
    <t>ӨР ТӨЛБӨР</t>
  </si>
  <si>
    <t>2.1.1</t>
  </si>
  <si>
    <t>Áîãèíî õóãàöààò ºð òºëáºð</t>
  </si>
  <si>
    <t>2.1.1.1</t>
  </si>
  <si>
    <t>Дансны өглөг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</si>
  <si>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</si>
  <si>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</si>
  <si>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</si>
  <si>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</si>
  <si>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</si>
  <si>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</si>
  <si>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</si>
  <si>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</si>
  <si>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2.1.1.10</t>
  </si>
  <si>
    <t>2.1.1.11</t>
  </si>
  <si>
    <t>2.1.2</t>
  </si>
  <si>
    <t>Óðò õóãàöààò ºð òºëáºð</t>
  </si>
  <si>
    <t>2.1.2.1</t>
  </si>
  <si>
    <t>2.1.2.2</t>
  </si>
  <si>
    <t>2.1.2.3</t>
  </si>
  <si>
    <t>2.1.2.4</t>
  </si>
  <si>
    <t>2.1.2.5</t>
  </si>
  <si>
    <t>2.1.2.6</t>
  </si>
  <si>
    <t>2.1.2.10</t>
  </si>
  <si>
    <t>ªð òºëáºðèéí íèéò ä¿í</t>
  </si>
  <si>
    <t>2. Ýçýìøèã÷èéí ºì÷</t>
  </si>
  <si>
    <t>2.3.1</t>
  </si>
  <si>
    <t>2.3.2</t>
  </si>
  <si>
    <t>2.3.3</t>
  </si>
  <si>
    <t>2.3.4</t>
  </si>
  <si>
    <t>2.3.5</t>
  </si>
  <si>
    <t>2.3.6</t>
  </si>
  <si>
    <t>Нэмж төлөгдсөн капитал</t>
  </si>
  <si>
    <t>2.3.7</t>
  </si>
  <si>
    <t>2.3.8</t>
  </si>
  <si>
    <t>Õóðèìòëàãäñàí àøèã:</t>
  </si>
  <si>
    <t>ҮАЗ</t>
  </si>
  <si>
    <t>Үзүүлэлт</t>
  </si>
  <si>
    <t>Тайлангийн өмнөх үе</t>
  </si>
  <si>
    <t>Тайлант үе</t>
  </si>
  <si>
    <t>Борлуулалтын хорогдол ба буцаалт</t>
  </si>
  <si>
    <t>Борлуулалтын хөнгөлөлт</t>
  </si>
  <si>
    <t>Шүүлт</t>
  </si>
  <si>
    <t xml:space="preserve"> Íèéò àøèã /алдагдал/</t>
  </si>
  <si>
    <t>Ногдол ашгийн орлого</t>
  </si>
  <si>
    <t>Тайлант үеийн цэвэр ашиг /алдагдал/</t>
  </si>
  <si>
    <t>ªÌ×ÈÉÍ ªªÐ×ËªËÒÈÉÍ ÒÀÉËÀÍ</t>
  </si>
  <si>
    <t>Àæ àõóéí íýãæèéí íýð</t>
  </si>
  <si>
    <t>¹</t>
  </si>
  <si>
    <t>¯Ç¯¯ËÝËÒ</t>
  </si>
  <si>
    <t>Гадаад валютын хөрвүүлэлтийн нөөц</t>
  </si>
  <si>
    <t>Õóðèìòëàãäñàí àøèã</t>
  </si>
  <si>
    <t>Нийт дүн</t>
  </si>
  <si>
    <t>Çàëðóóëñàí ¿ëäýãäýë</t>
  </si>
  <si>
    <t>Òàéëàíò ¿åèéí öýâýð àøèã</t>
  </si>
  <si>
    <t>МӨНГӨН ГҮЙЛГЭЭНИЙ ТАЙЛАН</t>
  </si>
  <si>
    <t>Ìºðèéí äóãààð</t>
  </si>
  <si>
    <t>¯íäñýí ¿éë àæèëëàãààíû ìºíãºí ã¿éëãýý</t>
  </si>
  <si>
    <t>1.1.</t>
  </si>
  <si>
    <t>Өгсөн зээл</t>
  </si>
  <si>
    <t>¯íäñýí ¿éë àæèëëàãààíû öýâýð ìºíãºí ã¿éëãýýíèé ä¿í</t>
  </si>
  <si>
    <t>Õºðºíãº îðóóëàëòûí ¿éë àæèëëàãààíû ìºíãºí ã¿éëãýý</t>
  </si>
  <si>
    <t>Õóäàëäñàí óðò õóãàöààò õºðºíãèéí îðëîãî</t>
  </si>
  <si>
    <t>Áàíêíààñ àâñàí çýýë</t>
  </si>
  <si>
    <t>Байгууллага хувь хүнээс авсан зээл</t>
  </si>
  <si>
    <t>Ñàíõ¿¿ãèéí ¿éë àæèëëàãààíû öýâýð ìºíãºí ã¿éëãýýíèé ä¿í</t>
  </si>
  <si>
    <t>Á¿õ öýâýð ìºíãºí ã¿éëãýý</t>
  </si>
  <si>
    <t>Ìºíãº, ò¿¿íòýé àäèëòãàõ õºðºíãèéí ýõíèé ¿ëäýãäýë</t>
  </si>
  <si>
    <t>Ìºíãº, ò¿¿íòýé àäèëòãàõ õºðºíãèéí ýöñèéí ¿ëäýãäýë</t>
  </si>
  <si>
    <t>Дансны нэрс</t>
  </si>
  <si>
    <t>ДТ</t>
  </si>
  <si>
    <t>DT</t>
  </si>
  <si>
    <t>KT</t>
  </si>
  <si>
    <t>ДҮН</t>
  </si>
  <si>
    <t xml:space="preserve">Мөнгө ба түүнтэй адилтгах хөрөнгө </t>
  </si>
  <si>
    <t>Богино хугацаат хөрөнгө оруулалт</t>
  </si>
  <si>
    <t>Үнэлгээний хасагдуулга</t>
  </si>
  <si>
    <t>Дансны авлага</t>
  </si>
  <si>
    <t>Найдваргүй авлагын нөөц</t>
  </si>
  <si>
    <t>Бусад авлага</t>
  </si>
  <si>
    <t>Бараа материал</t>
  </si>
  <si>
    <t>Мал амьтад /эргэлтийн/</t>
  </si>
  <si>
    <t>Урьдчилж төлсөн зардал/тооцоо</t>
  </si>
  <si>
    <t>Урьдчилж төлсөн тооцоо</t>
  </si>
  <si>
    <t>Үндсэн хөрөнгө</t>
  </si>
  <si>
    <t>Хуримтлагдсан элэгдэл.</t>
  </si>
  <si>
    <t>Бусад үндсэн хөрөнгө</t>
  </si>
  <si>
    <t>Хуримтлагдсан элэгдэл. БУХ</t>
  </si>
  <si>
    <t>Дуусаагүй барилга</t>
  </si>
  <si>
    <t>Мал амьтан /Эргэлтийн бус/</t>
  </si>
  <si>
    <t>Биет бус хөрөнгө</t>
  </si>
  <si>
    <t>Хөрөнгө оруулалт ба бусад хөрөнгө</t>
  </si>
  <si>
    <t>Цалингийн өглөг</t>
  </si>
  <si>
    <t>Орлогын татварын өглөг</t>
  </si>
  <si>
    <t>ХАОАТ-ын өглөг</t>
  </si>
  <si>
    <t>НӨАТ-ын өглөг</t>
  </si>
  <si>
    <t>Бусад татварын өглөг</t>
  </si>
  <si>
    <t>ЭМНД-ийн шимтгэлийн өглөг</t>
  </si>
  <si>
    <t>Урт хугацаатай зээлийн хүү</t>
  </si>
  <si>
    <t>Бусад өглөг</t>
  </si>
  <si>
    <t>Урьдчилж орсон орлого</t>
  </si>
  <si>
    <t>Банкны богино хугацаат зээл</t>
  </si>
  <si>
    <t>Урт хугацаат зээл</t>
  </si>
  <si>
    <t>Бусад урт хугацаат өглөг</t>
  </si>
  <si>
    <t>Урт хугацаат бондын өглөг</t>
  </si>
  <si>
    <t>Төрийн өмч</t>
  </si>
  <si>
    <t>Хувийн өмч</t>
  </si>
  <si>
    <t>Халаасны хувьцаа</t>
  </si>
  <si>
    <t>Дахин үнэлгээний нөөц</t>
  </si>
  <si>
    <t>Эздийн өмч бусад</t>
  </si>
  <si>
    <t>1-ð óëèðàëä ¿ëäýãä îðóóëàõã¿é.</t>
  </si>
  <si>
    <t>2008 îíû Ñ2 îðóóëíà.</t>
  </si>
  <si>
    <t>Борлуулалтын орлого</t>
  </si>
  <si>
    <t/>
  </si>
  <si>
    <t>Борлуулсан бүтээгдэхүүний өртөг</t>
  </si>
  <si>
    <t>Цалин хөлс, шагнал</t>
  </si>
  <si>
    <t>Нийгмийн даатгалын шимтгэл</t>
  </si>
  <si>
    <t>Засвар үйлчилгээний зардал</t>
  </si>
  <si>
    <t>Ашиглалтын зардал</t>
  </si>
  <si>
    <t>Түрээсийн зардал</t>
  </si>
  <si>
    <t>Түүхий эд материалын зардал</t>
  </si>
  <si>
    <t>Элэгдлийн зардал</t>
  </si>
  <si>
    <t>Зар сурталчиллагааны зардал</t>
  </si>
  <si>
    <t>Шуудан, холбооны зардал</t>
  </si>
  <si>
    <t>Шатахууны зардал</t>
  </si>
  <si>
    <t>Найдваргүй авлагын зардал</t>
  </si>
  <si>
    <t>Шагнал, урамшуулалын зардал</t>
  </si>
  <si>
    <t>Зээлийн хүүгийн зардал</t>
  </si>
  <si>
    <t>Бусад зардал</t>
  </si>
  <si>
    <t>Удирдлагын зардал</t>
  </si>
  <si>
    <t>Бичиг хэргийн зардал</t>
  </si>
  <si>
    <t>Үйлчилгээний зардал</t>
  </si>
  <si>
    <t>Томилолтын зардал</t>
  </si>
  <si>
    <t>Хангамжын материалын зардал</t>
  </si>
  <si>
    <t>Зар сурталчилгаа</t>
  </si>
  <si>
    <t>Шуудан холбооны зардал</t>
  </si>
  <si>
    <t>Хүүгийн зардал</t>
  </si>
  <si>
    <t>Борлуулалтын зардал</t>
  </si>
  <si>
    <t>Бусдаар гүйцэт-сэн ажлын хөлс /Суутган-1/</t>
  </si>
  <si>
    <t>Сургалтын зардал</t>
  </si>
  <si>
    <t>Даатгалын зардал</t>
  </si>
  <si>
    <t>Банкны шимтгэлийн зардал</t>
  </si>
  <si>
    <t>Гаалийн татварын зардал</t>
  </si>
  <si>
    <t>Ханшны зөрүүгийн хэрэгжсэн ашиг</t>
  </si>
  <si>
    <t>Хүү, торгуулийн зардал</t>
  </si>
  <si>
    <t>Ханшны зөрүүгийн хэрэгжсэн алдагдал</t>
  </si>
  <si>
    <t>Үйл ажиллагааны бус зардал</t>
  </si>
  <si>
    <t>Орлогын татварын зардал</t>
  </si>
  <si>
    <t>Ногдол ашгийн өглөг</t>
  </si>
  <si>
    <t>Хуримтлагдсан ашиг:</t>
  </si>
  <si>
    <t>Тайлангийн үеийн ашиг</t>
  </si>
  <si>
    <t>Өмнөх үеийн ашиг</t>
  </si>
  <si>
    <t>Ногдол ашиг</t>
  </si>
  <si>
    <t>Ханшны зөрүүгийн хэрэгжээгүй ашиг</t>
  </si>
  <si>
    <t>Ханшны зөрүүгийн хэрэгжээгүй алдагдал</t>
  </si>
  <si>
    <t>Тайлант үеийн ашиг алдагдал</t>
  </si>
  <si>
    <t xml:space="preserve">  </t>
  </si>
  <si>
    <t>Регистрийн дугаар:</t>
  </si>
  <si>
    <t>Á¿õ àæèë ã¿éëãýý áîäèòîîð ãàðñàí áºãººä õîëáîãäîõ àíõàí øàòíû áàðèìòûã ¿íäýñëýí</t>
  </si>
  <si>
    <t>íÿãòëàí áîäîõ á¿ðòãýë , ñàíõ¿¿ãèéí òàéëàíä ¿íýí çºâ òóñãàñàí</t>
  </si>
  <si>
    <t>Ñàíõ¿¿ãèéí òàéëàíä òóñãàãäñàí á¿õ á¿õ òîîöîîëîë ¿íýí õèéãäñýí</t>
  </si>
  <si>
    <t>САНХҮҮГИЙН ТАЙЛАН</t>
  </si>
  <si>
    <t>Àæ àõóéí íýãæèéí ¿éë àæèëëàãààíû ýäèéí çàñàã , ñàíõ¿¿ãèéí á¿õèé ë ¿éë ÿâöûã èæ</t>
  </si>
  <si>
    <t>á¿ðýí õàìàðñàí</t>
  </si>
  <si>
    <t xml:space="preserve">Òàéëàíò ¿åèéí ¿ð ä¿íä ºìíºõ îíû àæèë ã¿éëãýýíýýñ øèëæèí òóñãàãäààã¿é , ìºí òàéëàíò </t>
  </si>
  <si>
    <t>îíû àæèë ã¿éëãýýíýýñ îðõèãäñîí ç¿éë áàéõã¿é</t>
  </si>
  <si>
    <t xml:space="preserve">Á¿õ õºðºíãº , àâëàãà , ºð òºëáºð , îðëîãî , çàðäëûã Ñàíõ¿¿ãèéí òàéëàãíàëûí îëîí </t>
  </si>
  <si>
    <t>óëñûí ñòàíäàðòûí äàãóó ¿íýí çºâ òóñãàñàí</t>
  </si>
  <si>
    <t>Ýíý òàéëàíä òóñãàãäñàí á¿õèé ë ç¿éë ìàíàé áàéãóóëëàãûí àëáàí ¸ñíû ºì÷ëºëä áàéäàã</t>
  </si>
  <si>
    <t>áºãººä îðõèãäñîí ç¿éë ¿ã¿é áîëíî.</t>
  </si>
  <si>
    <t>Хянаж х¿ëýýí àâñàí áàéãóóëëàãûí íýð</t>
  </si>
  <si>
    <t>Ñàð, ºäºð</t>
  </si>
  <si>
    <t>Ãàðûí ¿ñýã</t>
  </si>
  <si>
    <t>2011 оны 12 сарын 31</t>
  </si>
  <si>
    <t>САНХҮҮГИЙН ТАЙЛАНГИЙН ТОДРУУЛГА</t>
  </si>
  <si>
    <t>/Àæ  àõóé íýãæ áàéãóóëëàãûí íýð/</t>
  </si>
  <si>
    <t>1.ÒАНИЛЦУУЛГА</t>
  </si>
  <si>
    <t>Áàéøèë</t>
  </si>
  <si>
    <t>Øóóäàíãèéí õàÿã:</t>
  </si>
  <si>
    <t>Óòàñ:</t>
  </si>
  <si>
    <t>Ôàêñ:</t>
  </si>
  <si>
    <t xml:space="preserve">ªì÷èéí õýëáýð: </t>
  </si>
  <si>
    <t xml:space="preserve">Òºðèéí  </t>
  </si>
  <si>
    <t>õóâü</t>
  </si>
  <si>
    <t>Õóâèéí</t>
  </si>
  <si>
    <t>¯éë àæèëëàãàà ÿâóóëæ ýõýëñýí îãíîî</t>
  </si>
  <si>
    <t xml:space="preserve">Õàðèëöäàã ñàíõ¿¿, òàòâàðûí áàéãóóëëàãà: </t>
  </si>
  <si>
    <t>¯éë àæèëëàãààíû ¿íäñýí ÷èãëýë /òºðºë/ :</t>
  </si>
  <si>
    <t>à/</t>
  </si>
  <si>
    <t>á/</t>
  </si>
  <si>
    <t>â/</t>
  </si>
  <si>
    <t>Òóñëàõ ¿éë àæèëëàãààíû /òºðºë/:</t>
  </si>
  <si>
    <t>ã/</t>
  </si>
  <si>
    <t>ä/</t>
  </si>
  <si>
    <t xml:space="preserve">Ñàëáàð òºëººëºã÷èéí ãàçðûí íýð áàéðøèë: </t>
  </si>
  <si>
    <t>Ã¿éöýòãýõ çàõèðàë /çàõèðàë/:</t>
  </si>
  <si>
    <t xml:space="preserve">Îâîã: </t>
  </si>
  <si>
    <t>Íýð:</t>
  </si>
  <si>
    <t>М. Мандал</t>
  </si>
  <si>
    <t>E-mail õàÿã:</t>
  </si>
  <si>
    <t>Åðºíõèé íÿãòëàí áîäîã÷:</t>
  </si>
  <si>
    <t>Тайван</t>
  </si>
  <si>
    <t>2. НЯГТЛАН БОДОХ БҮРТГЭЛИЙН БОДЛОГО</t>
  </si>
  <si>
    <t xml:space="preserve">Монгол улсын татварын хуулийн дагуу НББОУС-ын дагуу аккурэль сууриар санхүүгийн тайлан гарсан болно. </t>
  </si>
  <si>
    <t>Санхүүгийн тайлангаа доорх дарааллын дагуу гаргасан</t>
  </si>
  <si>
    <t>Ерөнхий журнал хөтлөх</t>
  </si>
  <si>
    <t>Ерөнхий дэвтэр хөтлөх</t>
  </si>
  <si>
    <t>Ажлын хүснэгт бэлтгэх</t>
  </si>
  <si>
    <t>Санхүүгийн үндсэн 4-н тайлан гаргах</t>
  </si>
  <si>
    <t>3. МӨНГӨ БА ТҮҮНТЭЙ АДИЛТГАХ ХӨРӨНГӨ</t>
  </si>
  <si>
    <t>Êàññ äàõü ìºíãº</t>
  </si>
  <si>
    <t>(Òºãðºã/âàëþò)</t>
  </si>
  <si>
    <t>Òºðºë</t>
  </si>
  <si>
    <t>Ýõíèé ¿ëäýãäýë</t>
  </si>
  <si>
    <t>Ýöñèéí ¿ëäýãäýë</t>
  </si>
  <si>
    <t>Âàëþòààð</t>
  </si>
  <si>
    <t>Òºãðºãººð</t>
  </si>
  <si>
    <t>Төгрөгийн касс-КассТ</t>
  </si>
  <si>
    <t>Долларын касс-КассД</t>
  </si>
  <si>
    <t>Хаан банк-Хаан</t>
  </si>
  <si>
    <t>ХХБ-ХХБ Т</t>
  </si>
  <si>
    <t>Голомт-Голомт$</t>
  </si>
  <si>
    <t>Ä¿í</t>
  </si>
  <si>
    <t>Áàíêèí äàõü ìºíãº</t>
  </si>
  <si>
    <t>Хас банк-Голомт</t>
  </si>
  <si>
    <t>Бусад татварын өглөг-бтө</t>
  </si>
  <si>
    <t>Хөрөнгө оруулалт ба бусад хөрөнгө-123</t>
  </si>
  <si>
    <t>-</t>
  </si>
  <si>
    <t>Жич: Банкны данс дахь барьцаалсан буюу хязгаарласан мөнгөн хөрөнгийн талаар тусгай хавсралтаар тодруулга хийнэ.</t>
  </si>
  <si>
    <t>4. БОГИНО ХУГАЦААТ ХӨРӨНГӨ ОРУУЛАЛТ</t>
  </si>
  <si>
    <t>Õºðºíãº îðóóëàëòûí òºðºë</t>
  </si>
  <si>
    <t>5. АВЛАГА</t>
  </si>
  <si>
    <t>Äàíñíû àâëàãà</t>
  </si>
  <si>
    <t>Àâëàãûí àíãèëàë</t>
  </si>
  <si>
    <t>Äàíñíû àâëàãà. ¯¿íýýñ</t>
  </si>
  <si>
    <t>Òºëºãäºõ õóãàöààíäàà áàéãàà</t>
  </si>
  <si>
    <t>Õóãàöàà õýòýðñýí</t>
  </si>
  <si>
    <t>Òºëºãäºõ íàéäâàðã¿é</t>
  </si>
  <si>
    <t>Õàñàõ íü: Íàéäâàðã¿é àâëàãûí õàñàãäóóëãà</t>
  </si>
  <si>
    <t>Äàíñíû àâëàãà /öýâýð/</t>
  </si>
  <si>
    <t>Áóñàä àâëàãà / àâëàãûí òºðëººð íü àíãèëíà/</t>
  </si>
  <si>
    <t>Õîëáîîòîé òàëààñ àâàõ àâëàãà</t>
  </si>
  <si>
    <t>Õàðààò êîìïàíèàñ àâàõ àâëàãà</t>
  </si>
  <si>
    <t>Òàòâàðûí àâëàãà</t>
  </si>
  <si>
    <t>Óðüä÷èëãàà òºëáºð¿¿ä</t>
  </si>
  <si>
    <t>Óðüä÷èëãàà òºëáºðèéí àíãèëàë</t>
  </si>
  <si>
    <t>Áýëòãýí íèéë¿¿ëýã÷äýä òºëñºí óðüä÷èëãàà</t>
  </si>
  <si>
    <t>Óðüä÷èëæ òºëñºí çàðäàë</t>
  </si>
  <si>
    <t>Óðüä÷èëæ òºëñºí ò¿ðýýñ</t>
  </si>
  <si>
    <t>6. БАРАА МАТЕРИАЛ</t>
  </si>
  <si>
    <t>Áàðàà ìàòåðèàëûí òºðºë, áàéðøèë /ºðòãººð/</t>
  </si>
  <si>
    <t>Түүхий эд материал-ТЭМ</t>
  </si>
  <si>
    <t>Дуусаагүй үйлдвэрлэл-ДҮ</t>
  </si>
  <si>
    <t>Бэлэн бүтээгдэхүүн-ББ</t>
  </si>
  <si>
    <t>Хагас боловсруулсан бүтээгдэхүүн-ХББ</t>
  </si>
  <si>
    <t>Хангамжын материал-ХМ</t>
  </si>
  <si>
    <t>Íèéò ä¿í</t>
  </si>
  <si>
    <t>¯íý öýíý íü áóóðñàí áàðàà ìàòåðèàëûí æàãñààëò:</t>
  </si>
  <si>
    <t>Íýð òºðºë</t>
  </si>
  <si>
    <t>Äàíñíû ¿íý</t>
  </si>
  <si>
    <t>Áóóðñàí ¿íý</t>
  </si>
  <si>
    <t>Òàéëáàð</t>
  </si>
  <si>
    <t>Æè÷: Áàðüöààëñàí áóþó áóñäûí ºì÷ëºëèéí ýñâýë áóñäûí àãóóëàõàä õàäãàëàãäàæ áóé áàðàà ìàòåðèàëûí òàëààð òóñãàé õàâñðàëòààð òîäðóóëãà õèéíý.</t>
  </si>
  <si>
    <t>7. ДУУСААГҮЙ БАРИЛГА</t>
  </si>
  <si>
    <t>Äóóñààã¿é áàðèëãûí íýð</t>
  </si>
  <si>
    <t>Ýõýëñýí îí</t>
  </si>
  <si>
    <t>Äóóñãàëòûí õóâü</t>
  </si>
  <si>
    <t>Íèéò òºñºâò ºðòºã</t>
  </si>
  <si>
    <t>Àøèãëàëòàíä îðîõ ýöñèéí õóãàöàà</t>
  </si>
  <si>
    <t>8. ҮНДСЭН СҮРГИЙН МАЛ АМЬТАД</t>
  </si>
  <si>
    <t>Ìàëûí òºðºë</t>
  </si>
  <si>
    <t xml:space="preserve">Íàñ </t>
  </si>
  <si>
    <t>Õ¿éñ</t>
  </si>
  <si>
    <t>Тоо</t>
  </si>
  <si>
    <t>Дансны үнэ</t>
  </si>
  <si>
    <t>Мал амьтан /Эргэлтийн бус/-МА</t>
  </si>
  <si>
    <r>
      <t xml:space="preserve">9. ХӨРӨНГӨ ОРУУЛАЛТ БА БУСАД ХӨРӨНГӨ: </t>
    </r>
    <r>
      <rPr>
        <sz val="9"/>
        <color indexed="9"/>
        <rFont val="Arhangai"/>
        <family val="2"/>
        <charset val="204"/>
      </rPr>
      <t>/Õýðýâ áàéãàà áîë òîäîðõîéëæ áè÷íý ¿¿/</t>
    </r>
  </si>
  <si>
    <t>10. ҮНДСЭН ХӨРӨНГӨ БА ЭЛЭГДЭЛ</t>
  </si>
  <si>
    <t>Ãàçàð</t>
  </si>
  <si>
    <t>Тээврийн хэрэгсэл</t>
  </si>
  <si>
    <t>Áóñàä áàðèëãà áàéãóóëàìæ</t>
  </si>
  <si>
    <t>Òîíîã òºõººðºìæ</t>
  </si>
  <si>
    <t>Òàâèëãà ýä õîãøèë</t>
  </si>
  <si>
    <t>Êîìïüþòåð, äàãàëäàõ õýðýãñýë</t>
  </si>
  <si>
    <t>Áóñàä</t>
  </si>
  <si>
    <t>Á¿ãä</t>
  </si>
  <si>
    <t>ªðòºã</t>
  </si>
  <si>
    <t>Íýìýãäñýí</t>
  </si>
  <si>
    <t>ªºðºº ¿éëäâýðëýñýí</t>
  </si>
  <si>
    <t>Õóäàëäàæ àâñàí</t>
  </si>
  <si>
    <t>¯íý òºëáºðã¿é àâñàí</t>
  </si>
  <si>
    <t>Õàñàãäñàí</t>
  </si>
  <si>
    <t>Õóäàëäñàí</t>
  </si>
  <si>
    <t>Àêòàëæ, óñòãàñàí</t>
  </si>
  <si>
    <t>¯íýã¿é øèëæ¿¿ëñýí</t>
  </si>
  <si>
    <t>Õóðèìòëàãäñàí ýëýãäýë</t>
  </si>
  <si>
    <t>Òàéëàíò æèëä áàéãóóëñàí</t>
  </si>
  <si>
    <t>11. БИЕТ БУС ХӨРӨНГӨ</t>
  </si>
  <si>
    <t>Ïðîãðàìì õàíãàìæ</t>
  </si>
  <si>
    <t>Ã¿¿äâèë</t>
  </si>
  <si>
    <t>Ïàòåíò</t>
  </si>
  <si>
    <t>Çîõèîã÷èéí ýðõ</t>
  </si>
  <si>
    <t>Áàðààíû òýìäýã</t>
  </si>
  <si>
    <t>Íýìýãäñýí:</t>
  </si>
  <si>
    <t>Õàñàãäñàí:</t>
  </si>
  <si>
    <t>12. БОГИНО ХУГАЦААТ ӨГЛӨГ</t>
  </si>
  <si>
    <t>ªãëºãèéí òºðºë</t>
  </si>
  <si>
    <t>Âàëþòûí</t>
  </si>
  <si>
    <t xml:space="preserve">Òºãðºãèéí </t>
  </si>
  <si>
    <t>Äàíñíû ºãëºã</t>
  </si>
  <si>
    <t xml:space="preserve">       Òºëºãäºõ õóãàöààíäàà áàéãàà</t>
  </si>
  <si>
    <t xml:space="preserve">       Õóãàöàà õýòýðñýí</t>
  </si>
  <si>
    <t>Áàíêíû áîãèíî õóãàöààòàé çýýë</t>
  </si>
  <si>
    <t xml:space="preserve">      Òºëºãäºõ õóãàöààíäàà áàéãàà</t>
  </si>
  <si>
    <t xml:space="preserve">      Õóãàöàà õýòýðñýí</t>
  </si>
  <si>
    <t>Áóñàä ºãëºã</t>
  </si>
  <si>
    <t>Òýìäýãëýë. / Çýýëèéí òàéëáàð, òýìäýãëýë õèéíý/</t>
  </si>
  <si>
    <t>13. УРТ ХУГАЦААТ ӨР</t>
  </si>
  <si>
    <t>/Ãàäààäûí áîëîí äîòîîäûí ýõ ¿¿ñâýðýýð ñàíõ¿¿æ¿¿ëñýí óðò õóãàöààò íèéò ºð îðíî/</t>
  </si>
  <si>
    <t>¯¿íýýñ:</t>
  </si>
  <si>
    <t>Ãàäààäûí áàéãóóëëàãààñ øóóä áîëîí äàìæóóëàí çýýëäñýí çýýë:</t>
  </si>
  <si>
    <t>Óðò áîëîí äóíä õóãàöààíû çýýëèéí íýð</t>
  </si>
  <si>
    <t>Гадаадын байгууллагаас шууд болон дамжуулан зээлдсэн зээлийн хүүгийн өглөг</t>
  </si>
  <si>
    <t>№</t>
  </si>
  <si>
    <t>Урт болон дунд хугацааны зээлийн нэр</t>
  </si>
  <si>
    <t>Хүүгийн өглөгийн эхний үлдэгдэл</t>
  </si>
  <si>
    <t>Нэмэгдсэн</t>
  </si>
  <si>
    <t>Хасагдсан</t>
  </si>
  <si>
    <t>14. ЭЗЭМШИГЧИЙН ӨМЧ</t>
  </si>
  <si>
    <t>ªºðèéí õºðºíãº /Ä¿ðìèéí ñàíä ººð÷ëºëò îðñîí ººð÷ëºëòèéí ýðõзүéí ¿íäýñ áîëîí ýíãèéí õóâüöàà, äàâóó ýðõòýé õóâüöààíû òîî øèðõýã, íýðëýñýí ¿íèéí òàëààð òàéëáàð, òýìäýãëýë õèéíý ¿¿/</t>
  </si>
  <si>
    <t>Äàõèí ¿íýëãýýíèé íýìýãäýë/ Õîëáîãäîõ òàéëáàð, òýìäýãëýë õèéíý ¿¿/</t>
  </si>
  <si>
    <t>15. ОРЛОГО</t>
  </si>
  <si>
    <t>Áîðëóóëàëòûí îðëîãî</t>
  </si>
  <si>
    <t>Îðëîãûí òºðºë</t>
  </si>
  <si>
    <t>ªìíºõ îí</t>
  </si>
  <si>
    <t>Òàéëàíò îí</t>
  </si>
  <si>
    <t>Борлуулалт-Борлуулалт</t>
  </si>
  <si>
    <t>Бусад борлуулалт-БО</t>
  </si>
  <si>
    <t>Õîéøëîãäñîí îðëîãî</t>
  </si>
  <si>
    <t>Îíöãîé øèíæòýé îðëîãî</t>
  </si>
  <si>
    <t>16. БОРЛУУЛСАН БҮТЭЭГДЭХҮҮНИЙ ӨРТӨГ БА ЗАРДАЛ</t>
  </si>
  <si>
    <t>¯éëäâýðëýëò, áîðëóóëàëòûí õýìæýý</t>
  </si>
  <si>
    <t>¯éëäâýðëýñýí á¿òýýãäýõ¿¿íèé íýð, òºðºë</t>
  </si>
  <si>
    <t>Õýìæèõ íýãæ</t>
  </si>
  <si>
    <t>¯éëäâýðëýëò</t>
  </si>
  <si>
    <t>Áîðëóóëñàí  á¿òýýãäýõ¿¿íèé ºðòºã</t>
  </si>
  <si>
    <t>Òîî</t>
  </si>
  <si>
    <t>Íèéò ºðòºã</t>
  </si>
  <si>
    <t>Îíöãîé øèíæòýé çàðäàë</t>
  </si>
  <si>
    <t>Çàðëàãûí òºðºë</t>
  </si>
  <si>
    <t>17. АЖИЛЛАГСАДЫН ЦАЛИН ХӨЛС</t>
  </si>
  <si>
    <t>Àëáàí òóøààëûí àíãèëàë</t>
  </si>
  <si>
    <t>Àæèëëàã÷äûí äóíäàæ òîî</t>
  </si>
  <si>
    <t>Öàëèíãèéí çàðäëûí ä¿í</t>
  </si>
  <si>
    <t>¯éëäâýðëýë, ¿éë÷ëãýýíèé:</t>
  </si>
  <si>
    <t>Áîðëóóëàëò, óäèðäëàãûí:</t>
  </si>
  <si>
    <t>18. ХОЛБООТОЙ ТАЛУУДТАЙ ХИЙСЭН АЖИЛ ГҮЙЛГЭЭ</t>
  </si>
  <si>
    <t>Õîëáîîòîé òàëóóäûí íýð</t>
  </si>
  <si>
    <t>Àæèë ã¿éëãýýíèé óòãà</t>
  </si>
  <si>
    <t>19. БОЛЗОШГҮЙ ӨР ТӨЛБӨР БА БАЛАНСЫН ӨДРИЙН ДАРААХ ҮЙЛ ЯВДАЛ</t>
  </si>
  <si>
    <t>САНХҮҮГИЙН БАЙДЛЫН ТАЙЛАН</t>
  </si>
  <si>
    <t>ÕªÐªÍÃª</t>
  </si>
  <si>
    <t>Татвар, НДШ-ийн авлага</t>
  </si>
  <si>
    <t>Бусад санхүүгийн хөрөнгө</t>
  </si>
  <si>
    <t>Борлуулах зорилгоор эзэмшиж буй эргэлтийн бус хөрөнгө (борлуулах бүлэг хөрөнгө)</t>
  </si>
  <si>
    <t>Биологийн хөрөнгө</t>
  </si>
  <si>
    <t>Урт хугацаат хөрөнгө оруулалт</t>
  </si>
  <si>
    <t xml:space="preserve">Хайгуул ба үнэлгээний хөрөнгө </t>
  </si>
  <si>
    <t>Хойшлогдсон татварын хөрөнгө</t>
  </si>
  <si>
    <t>Хөрөнгө оруулалтын зориулалттай үл хөдлөх хөрөнгө</t>
  </si>
  <si>
    <t>Бусад эргэлтийн бус хөрөнгө</t>
  </si>
  <si>
    <t>НДШ-ийн өглөг</t>
  </si>
  <si>
    <t>Богино хугацаат зээл</t>
  </si>
  <si>
    <t>Хүүний өглөг</t>
  </si>
  <si>
    <t>Урьдчилж олсон орлого</t>
  </si>
  <si>
    <t>Нөөц /өр төлбөр/</t>
  </si>
  <si>
    <t xml:space="preserve">Богино хугацаат өр төлбөр </t>
  </si>
  <si>
    <t xml:space="preserve">Борлуулах зорилгоор эзэмшиж буй эргэлтийн бус хөрөнгө (борлуулах бүлэг хөрөнгө)- нд хамаарах өр төлбөр </t>
  </si>
  <si>
    <t>2.1.1.12</t>
  </si>
  <si>
    <t>2.1.1.13</t>
  </si>
  <si>
    <t>Áîãèíî õóãàöààò ºð төлбөрèéí ä¿í</t>
  </si>
  <si>
    <t xml:space="preserve">Хойшлогдсон татварын өр </t>
  </si>
  <si>
    <t xml:space="preserve">Бусад урт хугацаат өр төлбөр </t>
  </si>
  <si>
    <t>Óðò õóãàöààò ºð төлбөрèéí ä¿í</t>
  </si>
  <si>
    <t xml:space="preserve">                     - хувийн</t>
  </si>
  <si>
    <t>ªì÷:                     -төрийн</t>
  </si>
  <si>
    <t xml:space="preserve">                     - хувьцаат</t>
  </si>
  <si>
    <t>Хөрөнгийн дахин үнэлгээний нэмэгдэл</t>
  </si>
  <si>
    <t xml:space="preserve">Эздийн өмч бусад хэсэг </t>
  </si>
  <si>
    <t>2.3.9</t>
  </si>
  <si>
    <t>2.3.10</t>
  </si>
  <si>
    <t>2.3.11</t>
  </si>
  <si>
    <t>Ýçдèéí ºì÷èéí ä¿í</t>
  </si>
  <si>
    <t>ӨР ТӨЛБӨР БА ЭЗДИЙН ӨМЧИЙН ДҮН</t>
  </si>
  <si>
    <t>ÎÐËÎÃÛÍ ДЭЛГЭРЭНГҮЙ ÒÀÉËÀÍ</t>
  </si>
  <si>
    <t xml:space="preserve">Тайлант үеийн дүн </t>
  </si>
  <si>
    <t>Борлуулалтын орлого (цэвэр)</t>
  </si>
  <si>
    <t>Борлуулалтын өртөг</t>
  </si>
  <si>
    <t>Хүүний орлого</t>
  </si>
  <si>
    <t>Эрхийн шимтгэлийн орлого</t>
  </si>
  <si>
    <t>Бусад орлого</t>
  </si>
  <si>
    <t>Борлуулалт, маркетингийн зардал</t>
  </si>
  <si>
    <t>Ерөнхий ба удирдлагын зардал</t>
  </si>
  <si>
    <t>Санхүүгийн зардал</t>
  </si>
  <si>
    <t>Гадаад валютын ханшийн зөрүүний олз (гарз)</t>
  </si>
  <si>
    <t>Үндсэн хөрөнгө данснаас хассаны олз (гарз)</t>
  </si>
  <si>
    <t>Биет бус  хөрөнгө данснаас хассаны олз (гарз)</t>
  </si>
  <si>
    <t>Хөрөнгө оруулалт борлуулснаас үүссэн олз (гарз)</t>
  </si>
  <si>
    <t>Бусад ашиг (алдагдал)</t>
  </si>
  <si>
    <t>Зогсоосон үйл ажиллагааны татварын дараах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</si>
  <si>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</si>
  <si>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</si>
  <si>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</si>
  <si>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</si>
  <si>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Орлогын нийт дүн</t>
  </si>
  <si>
    <t>Нэгж хувьцаанд ногдох  суурь ашиг /алдагдал/</t>
  </si>
  <si>
    <t>Өмч</t>
  </si>
  <si>
    <t>Хөрөнгийн дàõèí ¿íýëãýýíèé нэмэгдэл</t>
  </si>
  <si>
    <t xml:space="preserve">Эзний өмчийн бусад хэсэг </t>
  </si>
  <si>
    <t>Нягтлан бодох б¿ðòãýëèéí áîäëîãûí ººð÷ëºëòийн нөлөө, алдааны залруулга</t>
  </si>
  <si>
    <t>Өмчид гарсан өөрчлөлт</t>
  </si>
  <si>
    <t xml:space="preserve">Зарласан ногдол ашиг </t>
  </si>
  <si>
    <t xml:space="preserve">Дахин үнэлгээний нэмэгдлийн хэрэгжсэн дүн </t>
  </si>
  <si>
    <t>Мºíãºí îðëîãын дүн (+)</t>
  </si>
  <si>
    <t>Áараа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</si>
  <si>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</si>
  <si>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</si>
  <si>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 xml:space="preserve">Буцаан авсан албан татвар </t>
  </si>
  <si>
    <t>Татаас, санхүүжилтийн орлого</t>
  </si>
  <si>
    <t>Мөнгөн зарлагын дүн (-)</t>
  </si>
  <si>
    <t xml:space="preserve">Ажилчдад төлсөн </t>
  </si>
  <si>
    <t xml:space="preserve">Нийгмийн даатгалын байгууллагад төлсөн </t>
  </si>
  <si>
    <t xml:space="preserve">Бараа материал худалдан авахад төлсөн </t>
  </si>
  <si>
    <t xml:space="preserve">Ашиглалтын зардалд төлсөн </t>
  </si>
  <si>
    <t xml:space="preserve">Түлш, шатахуун, тээврийн хөлс, сэлбэг хэрэгсэлд төлсөн </t>
  </si>
  <si>
    <t xml:space="preserve">Хүүний төлбөрт төлсөн 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</si>
  <si>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</si>
  <si>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</si>
  <si>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</si>
  <si>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</si>
  <si>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</si>
  <si>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</si>
  <si>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</si>
  <si>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>Үндсэн хөрөнгө олж эзэмшихэд төлсөн мөнгө</t>
  </si>
  <si>
    <t>Биет бус хөрөнгө олж эзэмшихэд төлсөн мөнгө</t>
  </si>
  <si>
    <t>Хөрөнгө оруулалт олж эзэмшихэд төлсөн мөнгө</t>
  </si>
  <si>
    <t>Бусад урт хугацаат хөрөнгө олж эзэмшихэд төлсөн мөнгө</t>
  </si>
  <si>
    <t>Бусдад олгосон зээл болон урьдчилгаа</t>
  </si>
  <si>
    <t>Хөрөнгө оруулалтын үйл ажиллагааны цэвэр мөнгөн гүйлгээ</t>
  </si>
  <si>
    <t>Санхүүгийн үйл ажиллагааны мөнгөн гүйлгээний дүн</t>
  </si>
  <si>
    <t xml:space="preserve">Зээл авсан, өрийн үнэт цаас гаргаснаас хүлээн авсан </t>
  </si>
  <si>
    <t>Хувьцаа болон өмчийн бусад үнэт цаас гаргаснаас хүлээн авсан</t>
  </si>
  <si>
    <t>Төрөл бүрийн хандив</t>
  </si>
  <si>
    <t>Зээл, өрийн үнэт цаасны төлбөрт төлсөн мөнгө</t>
  </si>
  <si>
    <t xml:space="preserve">Санхүүгийн түрээсийн өглөгт төлсөн </t>
  </si>
  <si>
    <t xml:space="preserve">Хувьцаа буцаан авахад төлсөн </t>
  </si>
  <si>
    <t xml:space="preserve">Төлсөн ногдол ашиг </t>
  </si>
  <si>
    <t xml:space="preserve">Хаяг: </t>
  </si>
  <si>
    <t xml:space="preserve">Шуудангийн хаяг: </t>
  </si>
  <si>
    <t>Утас:</t>
  </si>
  <si>
    <t>Өмчийн хэлбэр:</t>
  </si>
  <si>
    <t>Төрийн</t>
  </si>
  <si>
    <t>хувь</t>
  </si>
  <si>
    <t xml:space="preserve">хувийн </t>
  </si>
  <si>
    <t xml:space="preserve">БОДИТ БАЙДЛЫН ТУХАЙ МЭДЭГДЭЛ </t>
  </si>
  <si>
    <t>1.2.10</t>
  </si>
  <si>
    <t>Татвар төлөхийн өмнөх ашиг (алдагдал)</t>
  </si>
  <si>
    <t>Татварын дараах ашиг (алдагдал)</t>
  </si>
  <si>
    <t>САНХҮҮ ТӨРИЙН САНГИЙН ХЭЛТЭС</t>
  </si>
  <si>
    <t>Тайлант хугацааны дүн  /Өссөн/</t>
  </si>
  <si>
    <t>Түрээсийн орлого</t>
  </si>
  <si>
    <t>Даатгалын төлбөрт төлсөн</t>
  </si>
  <si>
    <t xml:space="preserve">Факс: </t>
  </si>
  <si>
    <t>Татварын өр /ХАОАТ, Татварын акт/</t>
  </si>
  <si>
    <t xml:space="preserve">Бусад мөнгөн орлого </t>
  </si>
  <si>
    <t>Татварын байгууллагад төлсөн</t>
  </si>
  <si>
    <t xml:space="preserve">Бусад зардал </t>
  </si>
  <si>
    <t>Бусад мөнгөн зарлага</t>
  </si>
  <si>
    <t>06-р сарын 30</t>
  </si>
  <si>
    <t>Сангийн сайдын 2017 оны 361 дугаар тушаалын 2 дугаар хавсралт</t>
  </si>
  <si>
    <t>Валютын ханшийн зөрүү</t>
  </si>
  <si>
    <t>ХУД, 13-р хороо, Туул тосгон, Өөрийн байр</t>
  </si>
  <si>
    <t>"БӨХӨГ" ХК-ИЙН</t>
  </si>
  <si>
    <t>Захирал____________________ / Ц.ГАНЦЭЦЭГ /</t>
  </si>
  <si>
    <t>"БӨХӨГ" ХК</t>
  </si>
  <si>
    <t>Ерөнхий нягтлан бодогч________________ / Ж.ЭНХБАТ /</t>
  </si>
  <si>
    <t xml:space="preserve">2026 ОНЫ 2-Р УЛИРЛЫН </t>
  </si>
  <si>
    <t>2026 ОНЫ 02 -Р УЛИРЛЫН САНХҮҮГИЙН ТАЙЛАНГИЙН</t>
  </si>
  <si>
    <t>2026 оны 07 сарын 21 өдөр</t>
  </si>
  <si>
    <r>
      <t xml:space="preserve">Çàõèðàë  </t>
    </r>
    <r>
      <rPr>
        <u/>
        <sz val="10"/>
        <rFont val="Arial Mon"/>
        <family val="2"/>
        <charset val="204"/>
      </rPr>
      <t>Ц.ГАНЦЭЦЭГ</t>
    </r>
    <r>
      <rPr>
        <sz val="10"/>
        <rFont val="Arial Mon"/>
        <family val="2"/>
        <charset val="204"/>
      </rPr>
      <t xml:space="preserve"> , åðºíõèé íÿãòëàí áîäîã÷ Ж.ЭНХБАТ áèä ìàíàé àæ àõóéí íýãæèéí 2026 ÎÍÛ 06 ÑÀÐÛÍ 30-ны ºäðººð òàñàëáàð áîëãîí ãàðãàñàí ñàíõ¿¿ãèéí òàéëàíä òàéëàíò õóãàöààíû ¿éë àæèëëàãààíû ¿ð дүн, ñàíõ¿¿ãèéí áàéäëûã ''Íÿãòëàí áîäîõ  á¿ðòãýëèéí òóõàé'' õóóëèéí 17.1 äýõ çààëòûí äàãóó ¿íýí çºâ , á¿ðýí òóñãàñàí áîëîõûã áàòàëæ áàéíà. ¯¿íä :</t>
    </r>
  </si>
  <si>
    <t>2026 оны 06 сарын 30 өдөр</t>
  </si>
  <si>
    <t>2025 оны 12 сарын 31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</si>
</sst>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#,##0.0"/>
  </numFmts>
  <fonts count="67">
    <font>
      <sz val="10"/>
      <name val="Arial"/>
    </font>
    <font>
      <sz val="10"/>
      <name val="Arial"/>
      <family val="2"/>
    </font>
    <font>
      <sz val="8"/>
      <name val="Arhangai"/>
      <family val="2"/>
      <charset val="204"/>
    </font>
    <font>
      <sz val="9"/>
      <name val="Arhangai"/>
      <family val="2"/>
      <charset val="204"/>
    </font>
    <font>
      <b/>
      <sz val="9"/>
      <name val="Arhangai"/>
      <family val="2"/>
      <charset val="204"/>
    </font>
    <font>
      <b/>
      <sz val="8"/>
      <name val="Arhangai"/>
      <family val="2"/>
      <charset val="204"/>
    </font>
    <font>
      <b/>
      <sz val="10"/>
      <name val="Arhangai"/>
      <family val="2"/>
      <charset val="204"/>
    </font>
    <font>
      <sz val="10"/>
      <name val="Arial Mon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sz val="9"/>
      <name val="Arial"/>
      <family val="2"/>
      <charset val="204"/>
    </font>
    <font>
      <sz val="8"/>
      <name val="Arial"/>
      <family val="2"/>
    </font>
    <font>
      <b/>
      <sz val="9"/>
      <color indexed="9"/>
      <name val="Arhangai"/>
      <family val="2"/>
      <charset val="204"/>
    </font>
    <font>
      <sz val="9"/>
      <color indexed="10"/>
      <name val="Arhangai"/>
      <family val="2"/>
      <charset val="204"/>
    </font>
    <font>
      <sz val="9"/>
      <color indexed="9"/>
      <name val="Arhangai"/>
      <family val="2"/>
      <charset val="204"/>
    </font>
    <font>
      <i/>
      <u/>
      <sz val="9"/>
      <name val="Arhangai"/>
      <family val="2"/>
      <charset val="204"/>
    </font>
    <font>
      <i/>
      <sz val="9"/>
      <name val="Arhangai"/>
      <family val="2"/>
      <charset val="204"/>
    </font>
    <font>
      <sz val="8"/>
      <name val="Arhangai"/>
      <family val="2"/>
    </font>
    <font>
      <sz val="9"/>
      <name val="Arhangai"/>
      <family val="2"/>
    </font>
    <font>
      <sz val="9"/>
      <color theme="9"/>
      <name val="Arhangai"/>
      <family val="2"/>
      <charset val="204"/>
    </font>
    <font>
      <sz val="11"/>
      <color theme="1"/>
      <name val="Times New Roman"/>
      <family val="2"/>
    </font>
    <font>
      <sz val="10"/>
      <name val="Arial Mon"/>
      <family val="2"/>
      <charset val="204"/>
    </font>
    <font>
      <sz val="8"/>
      <name val="Arial Mon"/>
      <family val="2"/>
      <charset val="204"/>
    </font>
    <font>
      <u/>
      <sz val="10"/>
      <color indexed="9"/>
      <name val="Arial Mon"/>
      <family val="2"/>
      <charset val="204"/>
    </font>
    <font>
      <b/>
      <sz val="14"/>
      <name val="Arial Mon"/>
      <family val="2"/>
      <charset val="204"/>
    </font>
    <font>
      <sz val="10"/>
      <color indexed="9"/>
      <name val="Arial Mon"/>
      <family val="2"/>
      <charset val="204"/>
    </font>
    <font>
      <b/>
      <sz val="10"/>
      <name val="Arial Mon"/>
      <family val="2"/>
      <charset val="204"/>
    </font>
    <font>
      <b/>
      <sz val="8"/>
      <name val="Arial Mon"/>
      <family val="2"/>
      <charset val="204"/>
    </font>
    <font>
      <sz val="10"/>
      <color indexed="22"/>
      <name val="Arial Mon"/>
      <family val="2"/>
      <charset val="204"/>
    </font>
    <font>
      <b/>
      <sz val="10"/>
      <color indexed="22"/>
      <name val="Arial Mon"/>
      <family val="2"/>
      <charset val="204"/>
    </font>
    <font>
      <sz val="7"/>
      <name val="Arial Mon"/>
      <family val="2"/>
      <charset val="204"/>
    </font>
    <font>
      <u/>
      <sz val="10"/>
      <color indexed="12"/>
      <name val="Arial Mon"/>
      <family val="2"/>
      <charset val="204"/>
    </font>
    <font>
      <sz val="9"/>
      <name val="Arial Mon"/>
      <family val="2"/>
      <charset val="204"/>
    </font>
    <font>
      <b/>
      <sz val="20"/>
      <name val="Arial Mon"/>
      <family val="2"/>
      <charset val="204"/>
    </font>
    <font>
      <b/>
      <sz val="38"/>
      <color indexed="9"/>
      <name val="Arial Mon"/>
      <family val="2"/>
      <charset val="204"/>
    </font>
    <font>
      <sz val="12"/>
      <name val="Arial Mon"/>
      <family val="2"/>
      <charset val="204"/>
    </font>
    <font>
      <b/>
      <sz val="10"/>
      <color indexed="63"/>
      <name val="Arial Mon"/>
      <family val="2"/>
      <charset val="204"/>
    </font>
    <font>
      <u/>
      <sz val="10"/>
      <name val="Arial Mon"/>
      <family val="2"/>
      <charset val="204"/>
    </font>
    <font>
      <b/>
      <sz val="11"/>
      <name val="Arial Mon"/>
      <family val="2"/>
      <charset val="204"/>
    </font>
    <font>
      <sz val="8"/>
      <color indexed="13"/>
      <name val="Arial Mon"/>
      <family val="2"/>
      <charset val="204"/>
    </font>
    <font>
      <u/>
      <sz val="8"/>
      <color indexed="13"/>
      <name val="Arial Mon"/>
      <family val="2"/>
      <charset val="204"/>
    </font>
    <font>
      <sz val="1"/>
      <name val="Arial Mon"/>
      <family val="2"/>
      <charset val="204"/>
    </font>
    <font>
      <sz val="8"/>
      <color indexed="9"/>
      <name val="Arial Mon"/>
      <family val="2"/>
      <charset val="204"/>
    </font>
    <font>
      <b/>
      <sz val="9"/>
      <name val="Arial Mon"/>
      <family val="2"/>
      <charset val="204"/>
    </font>
    <font>
      <sz val="8"/>
      <color indexed="10"/>
      <name val="Arial Mon"/>
      <family val="2"/>
      <charset val="204"/>
    </font>
    <font>
      <b/>
      <sz val="12"/>
      <name val="Arial Mon"/>
      <family val="2"/>
      <charset val="204"/>
    </font>
    <font>
      <u/>
      <sz val="7"/>
      <name val="Arial Mon"/>
      <family val="2"/>
      <charset val="204"/>
    </font>
    <font>
      <u/>
      <sz val="9"/>
      <name val="Arial Mon"/>
      <family val="2"/>
      <charset val="204"/>
    </font>
    <font>
      <sz val="10"/>
      <name val="Arial"/>
      <family val="2"/>
    </font>
    <font>
      <b/>
      <sz val="9"/>
      <name val="Arial Mon"/>
      <family val="2"/>
    </font>
    <font>
      <b/>
      <sz val="8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5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12"/>
      </top>
      <bottom/>
      <diagonal/>
    </border>
    <border>
      <left style="thin">
        <color indexed="64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/>
      <right/>
      <top/>
      <bottom style="dotted">
        <color indexed="12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dotted">
        <color indexed="12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24" borderId="0"/>
    <xf numFmtId="0" fontId="1" fillId="0" borderId="0"/>
    <xf numFmtId="0" fontId="1" fillId="0" borderId="0"/>
    <xf numFmtId="43" fontId="36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4" fillId="0" borderId="0" applyFont="0" applyFill="0" applyBorder="0" applyAlignment="0" applyProtection="0"/>
  </cellStyleXfs>
  <cellXfs count="515">
    <xf numFmtId="0" fontId="0" fillId="0" borderId="0" xfId="0"/>
    <xf numFmtId="0" fontId="3" fillId="25" borderId="22" xfId="52" applyFont="1" applyFill="1" applyBorder="1" applyAlignment="1" applyProtection="1">
      <alignment horizontal="left"/>
    </xf>
    <xf numFmtId="0" fontId="3" fillId="25" borderId="15" xfId="52" applyFont="1" applyFill="1" applyBorder="1" applyAlignment="1" applyProtection="1">
      <alignment horizontal="center" vertical="center" wrapText="1"/>
    </xf>
    <xf numFmtId="0" fontId="2" fillId="25" borderId="0" xfId="52" applyFont="1" applyFill="1" applyProtection="1">
      <protection hidden="1"/>
    </xf>
    <xf numFmtId="0" fontId="3" fillId="25" borderId="0" xfId="52" applyFont="1" applyFill="1" applyProtection="1">
      <protection hidden="1"/>
    </xf>
    <xf numFmtId="3" fontId="2" fillId="25" borderId="10" xfId="52" applyNumberFormat="1" applyFont="1" applyFill="1" applyBorder="1" applyAlignment="1" applyProtection="1">
      <alignment horizontal="center" vertical="center"/>
    </xf>
    <xf numFmtId="0" fontId="2" fillId="25" borderId="22" xfId="52" applyFont="1" applyFill="1" applyBorder="1" applyProtection="1"/>
    <xf numFmtId="3" fontId="2" fillId="25" borderId="10" xfId="52" applyNumberFormat="1" applyFont="1" applyFill="1" applyBorder="1" applyProtection="1"/>
    <xf numFmtId="4" fontId="2" fillId="25" borderId="0" xfId="52" applyNumberFormat="1" applyFont="1" applyFill="1" applyProtection="1">
      <protection hidden="1"/>
    </xf>
    <xf numFmtId="0" fontId="2" fillId="25" borderId="0" xfId="52" applyFont="1" applyFill="1" applyProtection="1"/>
    <xf numFmtId="3" fontId="2" fillId="25" borderId="0" xfId="52" applyNumberFormat="1" applyFont="1" applyFill="1" applyBorder="1" applyProtection="1"/>
    <xf numFmtId="0" fontId="4" fillId="25" borderId="0" xfId="52" applyFont="1" applyFill="1" applyProtection="1"/>
    <xf numFmtId="0" fontId="2" fillId="25" borderId="10" xfId="52" applyFont="1" applyFill="1" applyBorder="1" applyProtection="1"/>
    <xf numFmtId="0" fontId="2" fillId="25" borderId="10" xfId="52" applyFont="1" applyFill="1" applyBorder="1" applyAlignment="1" applyProtection="1">
      <alignment horizontal="center"/>
    </xf>
    <xf numFmtId="0" fontId="5" fillId="25" borderId="10" xfId="52" applyFont="1" applyFill="1" applyBorder="1" applyAlignment="1" applyProtection="1">
      <alignment horizontal="center"/>
    </xf>
    <xf numFmtId="3" fontId="5" fillId="25" borderId="10" xfId="52" applyNumberFormat="1" applyFont="1" applyFill="1" applyBorder="1" applyAlignment="1" applyProtection="1">
      <alignment horizontal="center"/>
    </xf>
    <xf numFmtId="0" fontId="5" fillId="25" borderId="10" xfId="52" applyFont="1" applyFill="1" applyBorder="1" applyProtection="1"/>
    <xf numFmtId="4" fontId="3" fillId="25" borderId="0" xfId="52" applyNumberFormat="1" applyFont="1" applyFill="1" applyProtection="1">
      <protection hidden="1"/>
    </xf>
    <xf numFmtId="0" fontId="4" fillId="30" borderId="0" xfId="52" applyFont="1" applyFill="1" applyAlignment="1" applyProtection="1">
      <protection hidden="1"/>
    </xf>
    <xf numFmtId="0" fontId="4" fillId="25" borderId="0" xfId="52" applyFont="1" applyFill="1" applyProtection="1">
      <protection hidden="1"/>
    </xf>
    <xf numFmtId="0" fontId="4" fillId="25" borderId="0" xfId="52" applyFont="1" applyFill="1" applyAlignment="1" applyProtection="1">
      <alignment horizontal="center"/>
      <protection hidden="1"/>
    </xf>
    <xf numFmtId="0" fontId="3" fillId="25" borderId="0" xfId="52" applyFont="1" applyFill="1" applyBorder="1" applyAlignment="1" applyProtection="1">
      <alignment horizontal="center"/>
      <protection hidden="1"/>
    </xf>
    <xf numFmtId="0" fontId="3" fillId="25" borderId="12" xfId="52" applyFont="1" applyFill="1" applyBorder="1" applyProtection="1">
      <protection hidden="1"/>
    </xf>
    <xf numFmtId="0" fontId="2" fillId="25" borderId="20" xfId="52" applyFont="1" applyFill="1" applyBorder="1" applyAlignment="1" applyProtection="1"/>
    <xf numFmtId="0" fontId="4" fillId="25" borderId="0" xfId="52" applyFont="1" applyFill="1" applyBorder="1" applyProtection="1"/>
    <xf numFmtId="0" fontId="3" fillId="25" borderId="26" xfId="52" applyFont="1" applyFill="1" applyBorder="1" applyProtection="1"/>
    <xf numFmtId="0" fontId="3" fillId="25" borderId="0" xfId="52" applyFont="1" applyFill="1" applyProtection="1"/>
    <xf numFmtId="0" fontId="4" fillId="25" borderId="0" xfId="52" applyFont="1" applyFill="1" applyAlignment="1" applyProtection="1">
      <alignment horizontal="center"/>
    </xf>
    <xf numFmtId="0" fontId="3" fillId="25" borderId="0" xfId="52" applyFont="1" applyFill="1" applyBorder="1" applyAlignment="1" applyProtection="1"/>
    <xf numFmtId="0" fontId="3" fillId="25" borderId="0" xfId="52" applyFont="1" applyFill="1" applyAlignment="1" applyProtection="1">
      <alignment horizontal="right"/>
    </xf>
    <xf numFmtId="0" fontId="8" fillId="25" borderId="30" xfId="34" applyFill="1" applyBorder="1" applyAlignment="1" applyProtection="1"/>
    <xf numFmtId="0" fontId="3" fillId="25" borderId="30" xfId="52" applyFont="1" applyFill="1" applyBorder="1" applyAlignment="1" applyProtection="1"/>
    <xf numFmtId="0" fontId="3" fillId="30" borderId="0" xfId="52" applyFont="1" applyFill="1" applyProtection="1"/>
    <xf numFmtId="0" fontId="3" fillId="25" borderId="0" xfId="52" applyFont="1" applyFill="1" applyAlignment="1" applyProtection="1">
      <alignment horizontal="left"/>
    </xf>
    <xf numFmtId="0" fontId="3" fillId="25" borderId="0" xfId="52" applyFont="1" applyFill="1" applyBorder="1" applyAlignment="1" applyProtection="1">
      <alignment horizontal="center"/>
    </xf>
    <xf numFmtId="0" fontId="3" fillId="25" borderId="10" xfId="52" applyFont="1" applyFill="1" applyBorder="1" applyProtection="1"/>
    <xf numFmtId="3" fontId="2" fillId="25" borderId="15" xfId="52" applyNumberFormat="1" applyFont="1" applyFill="1" applyBorder="1" applyProtection="1"/>
    <xf numFmtId="3" fontId="2" fillId="25" borderId="22" xfId="52" applyNumberFormat="1" applyFont="1" applyFill="1" applyBorder="1" applyProtection="1"/>
    <xf numFmtId="0" fontId="4" fillId="25" borderId="10" xfId="52" applyFont="1" applyFill="1" applyBorder="1" applyProtection="1"/>
    <xf numFmtId="3" fontId="5" fillId="25" borderId="44" xfId="52" applyNumberFormat="1" applyFont="1" applyFill="1" applyBorder="1" applyProtection="1"/>
    <xf numFmtId="0" fontId="5" fillId="25" borderId="15" xfId="52" applyFont="1" applyFill="1" applyBorder="1" applyProtection="1"/>
    <xf numFmtId="0" fontId="3" fillId="25" borderId="17" xfId="52" applyFont="1" applyFill="1" applyBorder="1" applyAlignment="1" applyProtection="1">
      <alignment horizontal="left"/>
    </xf>
    <xf numFmtId="0" fontId="4" fillId="25" borderId="10" xfId="52" applyFont="1" applyFill="1" applyBorder="1" applyAlignment="1" applyProtection="1"/>
    <xf numFmtId="0" fontId="3" fillId="25" borderId="10" xfId="52" applyFont="1" applyFill="1" applyBorder="1" applyAlignment="1" applyProtection="1"/>
    <xf numFmtId="0" fontId="4" fillId="25" borderId="15" xfId="52" applyFont="1" applyFill="1" applyBorder="1" applyProtection="1"/>
    <xf numFmtId="0" fontId="3" fillId="25" borderId="22" xfId="52" applyFont="1" applyFill="1" applyBorder="1" applyProtection="1"/>
    <xf numFmtId="0" fontId="3" fillId="25" borderId="44" xfId="52" applyFont="1" applyFill="1" applyBorder="1" applyProtection="1"/>
    <xf numFmtId="0" fontId="3" fillId="25" borderId="0" xfId="52" applyFont="1" applyFill="1" applyAlignment="1" applyProtection="1">
      <alignment horizontal="center" vertical="center" wrapText="1"/>
    </xf>
    <xf numFmtId="0" fontId="4" fillId="25" borderId="44" xfId="52" applyFont="1" applyFill="1" applyBorder="1" applyProtection="1"/>
    <xf numFmtId="0" fontId="3" fillId="25" borderId="0" xfId="52" applyFont="1" applyFill="1" applyAlignment="1" applyProtection="1">
      <alignment horizontal="center"/>
    </xf>
    <xf numFmtId="0" fontId="5" fillId="25" borderId="17" xfId="52" applyFont="1" applyFill="1" applyBorder="1" applyAlignment="1" applyProtection="1">
      <alignment horizontal="center" vertical="center"/>
    </xf>
    <xf numFmtId="0" fontId="5" fillId="25" borderId="10" xfId="52" applyFont="1" applyFill="1" applyBorder="1" applyAlignment="1" applyProtection="1">
      <alignment horizontal="center" vertical="center"/>
    </xf>
    <xf numFmtId="0" fontId="3" fillId="25" borderId="15" xfId="52" applyFont="1" applyFill="1" applyBorder="1" applyProtection="1"/>
    <xf numFmtId="0" fontId="2" fillId="25" borderId="15" xfId="52" applyFont="1" applyFill="1" applyBorder="1" applyProtection="1"/>
    <xf numFmtId="3" fontId="2" fillId="25" borderId="15" xfId="52" applyNumberFormat="1" applyFont="1" applyFill="1" applyBorder="1" applyAlignment="1" applyProtection="1"/>
    <xf numFmtId="0" fontId="2" fillId="25" borderId="15" xfId="52" applyFont="1" applyFill="1" applyBorder="1" applyAlignment="1" applyProtection="1"/>
    <xf numFmtId="0" fontId="2" fillId="25" borderId="22" xfId="52" applyFont="1" applyFill="1" applyBorder="1" applyAlignment="1" applyProtection="1"/>
    <xf numFmtId="3" fontId="4" fillId="25" borderId="44" xfId="52" applyNumberFormat="1" applyFont="1" applyFill="1" applyBorder="1" applyProtection="1"/>
    <xf numFmtId="3" fontId="5" fillId="25" borderId="21" xfId="52" applyNumberFormat="1" applyFont="1" applyFill="1" applyBorder="1" applyAlignment="1" applyProtection="1"/>
    <xf numFmtId="3" fontId="5" fillId="25" borderId="44" xfId="52" applyNumberFormat="1" applyFont="1" applyFill="1" applyBorder="1" applyAlignment="1" applyProtection="1"/>
    <xf numFmtId="0" fontId="2" fillId="25" borderId="10" xfId="52" applyFont="1" applyFill="1" applyBorder="1" applyAlignment="1" applyProtection="1">
      <alignment horizontal="center" vertical="center" wrapText="1"/>
    </xf>
    <xf numFmtId="3" fontId="2" fillId="25" borderId="16" xfId="52" applyNumberFormat="1" applyFont="1" applyFill="1" applyBorder="1" applyProtection="1"/>
    <xf numFmtId="3" fontId="2" fillId="25" borderId="27" xfId="52" applyNumberFormat="1" applyFont="1" applyFill="1" applyBorder="1" applyProtection="1"/>
    <xf numFmtId="3" fontId="2" fillId="25" borderId="29" xfId="52" applyNumberFormat="1" applyFont="1" applyFill="1" applyBorder="1" applyProtection="1"/>
    <xf numFmtId="3" fontId="2" fillId="25" borderId="23" xfId="52" applyNumberFormat="1" applyFont="1" applyFill="1" applyBorder="1" applyProtection="1"/>
    <xf numFmtId="3" fontId="2" fillId="25" borderId="31" xfId="52" applyNumberFormat="1" applyFont="1" applyFill="1" applyBorder="1" applyProtection="1"/>
    <xf numFmtId="0" fontId="2" fillId="25" borderId="15" xfId="52" applyFont="1" applyFill="1" applyBorder="1" applyAlignment="1" applyProtection="1">
      <alignment horizontal="center" vertical="center" wrapText="1"/>
    </xf>
    <xf numFmtId="3" fontId="2" fillId="25" borderId="44" xfId="52" applyNumberFormat="1" applyFont="1" applyFill="1" applyBorder="1" applyProtection="1"/>
    <xf numFmtId="0" fontId="3" fillId="25" borderId="10" xfId="52" applyFont="1" applyFill="1" applyBorder="1" applyAlignment="1" applyProtection="1">
      <alignment horizontal="center"/>
    </xf>
    <xf numFmtId="0" fontId="3" fillId="25" borderId="10" xfId="52" applyFont="1" applyFill="1" applyBorder="1" applyAlignment="1" applyProtection="1">
      <alignment vertical="center" wrapText="1"/>
    </xf>
    <xf numFmtId="0" fontId="3" fillId="25" borderId="0" xfId="52" applyFont="1" applyFill="1" applyAlignment="1" applyProtection="1">
      <alignment vertical="center" wrapText="1"/>
    </xf>
    <xf numFmtId="0" fontId="3" fillId="25" borderId="10" xfId="52" applyFont="1" applyFill="1" applyBorder="1" applyAlignment="1" applyProtection="1">
      <alignment horizontal="left"/>
    </xf>
    <xf numFmtId="3" fontId="2" fillId="25" borderId="10" xfId="52" applyNumberFormat="1" applyFont="1" applyFill="1" applyBorder="1" applyAlignment="1" applyProtection="1">
      <alignment horizontal="center"/>
    </xf>
    <xf numFmtId="3" fontId="2" fillId="25" borderId="17" xfId="52" applyNumberFormat="1" applyFont="1" applyFill="1" applyBorder="1" applyAlignment="1" applyProtection="1">
      <alignment horizontal="center"/>
    </xf>
    <xf numFmtId="3" fontId="2" fillId="25" borderId="16" xfId="52" applyNumberFormat="1" applyFont="1" applyFill="1" applyBorder="1" applyAlignment="1" applyProtection="1">
      <alignment horizontal="center"/>
    </xf>
    <xf numFmtId="3" fontId="2" fillId="25" borderId="15" xfId="52" applyNumberFormat="1" applyFont="1" applyFill="1" applyBorder="1" applyAlignment="1" applyProtection="1">
      <alignment horizontal="center"/>
    </xf>
    <xf numFmtId="3" fontId="2" fillId="25" borderId="20" xfId="52" applyNumberFormat="1" applyFont="1" applyFill="1" applyBorder="1" applyAlignment="1" applyProtection="1">
      <alignment horizontal="center"/>
    </xf>
    <xf numFmtId="3" fontId="2" fillId="25" borderId="28" xfId="52" applyNumberFormat="1" applyFont="1" applyFill="1" applyBorder="1" applyAlignment="1" applyProtection="1">
      <alignment horizontal="center"/>
    </xf>
    <xf numFmtId="3" fontId="2" fillId="25" borderId="22" xfId="52" applyNumberFormat="1" applyFont="1" applyFill="1" applyBorder="1" applyAlignment="1" applyProtection="1">
      <alignment horizontal="center"/>
    </xf>
    <xf numFmtId="3" fontId="2" fillId="25" borderId="44" xfId="52" applyNumberFormat="1" applyFont="1" applyFill="1" applyBorder="1" applyAlignment="1" applyProtection="1">
      <alignment horizontal="center"/>
    </xf>
    <xf numFmtId="0" fontId="3" fillId="25" borderId="15" xfId="52" applyFont="1" applyFill="1" applyBorder="1" applyAlignment="1" applyProtection="1">
      <alignment vertical="center" wrapText="1"/>
    </xf>
    <xf numFmtId="0" fontId="4" fillId="25" borderId="14" xfId="52" applyFont="1" applyFill="1" applyBorder="1" applyAlignment="1" applyProtection="1"/>
    <xf numFmtId="0" fontId="3" fillId="25" borderId="14" xfId="52" applyFont="1" applyFill="1" applyBorder="1" applyAlignment="1" applyProtection="1"/>
    <xf numFmtId="0" fontId="28" fillId="25" borderId="0" xfId="52" applyFont="1" applyFill="1" applyAlignment="1" applyProtection="1">
      <alignment horizontal="left"/>
    </xf>
    <xf numFmtId="0" fontId="5" fillId="25" borderId="15" xfId="52" applyFont="1" applyFill="1" applyBorder="1" applyAlignment="1" applyProtection="1">
      <alignment horizontal="center" vertical="center" wrapText="1"/>
    </xf>
    <xf numFmtId="0" fontId="5" fillId="25" borderId="44" xfId="52" applyFont="1" applyFill="1" applyBorder="1" applyProtection="1"/>
    <xf numFmtId="0" fontId="3" fillId="25" borderId="12" xfId="52" applyFont="1" applyFill="1" applyBorder="1" applyAlignment="1" applyProtection="1"/>
    <xf numFmtId="3" fontId="33" fillId="25" borderId="10" xfId="52" applyNumberFormat="1" applyFont="1" applyFill="1" applyBorder="1" applyAlignment="1" applyProtection="1">
      <alignment horizontal="center" vertical="center" wrapText="1"/>
    </xf>
    <xf numFmtId="0" fontId="3" fillId="25" borderId="17" xfId="52" applyFont="1" applyFill="1" applyBorder="1" applyAlignment="1" applyProtection="1"/>
    <xf numFmtId="0" fontId="3" fillId="25" borderId="19" xfId="52" applyFont="1" applyFill="1" applyBorder="1" applyAlignment="1" applyProtection="1"/>
    <xf numFmtId="0" fontId="2" fillId="25" borderId="0" xfId="52" applyFont="1" applyFill="1" applyAlignment="1" applyProtection="1">
      <alignment horizontal="left"/>
    </xf>
    <xf numFmtId="0" fontId="3" fillId="25" borderId="16" xfId="52" applyFont="1" applyFill="1" applyBorder="1" applyAlignment="1" applyProtection="1">
      <alignment horizontal="center"/>
    </xf>
    <xf numFmtId="0" fontId="5" fillId="25" borderId="10" xfId="52" applyFont="1" applyFill="1" applyBorder="1" applyAlignment="1" applyProtection="1">
      <alignment horizontal="center" vertical="center" wrapText="1"/>
    </xf>
    <xf numFmtId="3" fontId="3" fillId="25" borderId="17" xfId="52" applyNumberFormat="1" applyFont="1" applyFill="1" applyBorder="1" applyAlignment="1" applyProtection="1">
      <alignment horizontal="center"/>
    </xf>
    <xf numFmtId="3" fontId="3" fillId="25" borderId="10" xfId="52" applyNumberFormat="1" applyFont="1" applyFill="1" applyBorder="1" applyAlignment="1" applyProtection="1">
      <alignment horizontal="center"/>
    </xf>
    <xf numFmtId="0" fontId="3" fillId="29" borderId="0" xfId="52" applyFont="1" applyFill="1" applyProtection="1"/>
    <xf numFmtId="0" fontId="3" fillId="25" borderId="16" xfId="52" applyFont="1" applyFill="1" applyBorder="1" applyAlignment="1" applyProtection="1"/>
    <xf numFmtId="0" fontId="3" fillId="25" borderId="0" xfId="52" applyFont="1" applyFill="1" applyBorder="1" applyProtection="1"/>
    <xf numFmtId="4" fontId="3" fillId="25" borderId="10" xfId="52" applyNumberFormat="1" applyFont="1" applyFill="1" applyBorder="1" applyAlignment="1" applyProtection="1">
      <alignment horizontal="center"/>
    </xf>
    <xf numFmtId="4" fontId="2" fillId="25" borderId="10" xfId="52" applyNumberFormat="1" applyFont="1" applyFill="1" applyBorder="1" applyAlignment="1" applyProtection="1">
      <alignment horizontal="center"/>
    </xf>
    <xf numFmtId="4" fontId="33" fillId="25" borderId="10" xfId="52" applyNumberFormat="1" applyFont="1" applyFill="1" applyBorder="1" applyAlignment="1" applyProtection="1">
      <alignment horizontal="center" vertical="center" wrapText="1"/>
    </xf>
    <xf numFmtId="4" fontId="5" fillId="25" borderId="10" xfId="52" applyNumberFormat="1" applyFont="1" applyFill="1" applyBorder="1" applyAlignment="1" applyProtection="1">
      <alignment horizontal="center"/>
    </xf>
    <xf numFmtId="0" fontId="34" fillId="25" borderId="10" xfId="52" applyFont="1" applyFill="1" applyBorder="1" applyAlignment="1" applyProtection="1">
      <alignment vertical="center" wrapText="1"/>
    </xf>
    <xf numFmtId="0" fontId="3" fillId="25" borderId="10" xfId="52" applyFont="1" applyFill="1" applyBorder="1" applyAlignment="1" applyProtection="1">
      <alignment horizontal="center" vertical="center"/>
    </xf>
    <xf numFmtId="4" fontId="3" fillId="25" borderId="10" xfId="52" applyNumberFormat="1" applyFont="1" applyFill="1" applyBorder="1" applyAlignment="1" applyProtection="1">
      <alignment horizontal="center" vertical="center"/>
    </xf>
    <xf numFmtId="3" fontId="2" fillId="25" borderId="23" xfId="52" applyNumberFormat="1" applyFont="1" applyFill="1" applyBorder="1" applyAlignment="1" applyProtection="1">
      <alignment horizontal="center" vertical="center"/>
    </xf>
    <xf numFmtId="3" fontId="2" fillId="25" borderId="22" xfId="52" applyNumberFormat="1" applyFont="1" applyFill="1" applyBorder="1" applyAlignment="1" applyProtection="1">
      <alignment horizontal="center" vertical="center"/>
    </xf>
    <xf numFmtId="3" fontId="5" fillId="25" borderId="44" xfId="52" applyNumberFormat="1" applyFont="1" applyFill="1" applyBorder="1" applyAlignment="1" applyProtection="1">
      <alignment horizontal="center" vertical="center"/>
    </xf>
    <xf numFmtId="3" fontId="3" fillId="25" borderId="10" xfId="52" applyNumberFormat="1" applyFont="1" applyFill="1" applyBorder="1" applyAlignment="1" applyProtection="1">
      <alignment horizontal="center" vertical="center"/>
    </xf>
    <xf numFmtId="3" fontId="5" fillId="25" borderId="10" xfId="52" applyNumberFormat="1" applyFont="1" applyFill="1" applyBorder="1" applyAlignment="1" applyProtection="1">
      <alignment horizontal="center" vertical="center" wrapText="1"/>
    </xf>
    <xf numFmtId="0" fontId="4" fillId="25" borderId="12" xfId="52" applyFont="1" applyFill="1" applyBorder="1" applyAlignment="1" applyProtection="1">
      <protection hidden="1"/>
    </xf>
    <xf numFmtId="4" fontId="38" fillId="25" borderId="0" xfId="0" applyNumberFormat="1" applyFont="1" applyFill="1" applyAlignment="1" applyProtection="1">
      <alignment vertical="center" wrapText="1"/>
      <protection hidden="1"/>
    </xf>
    <xf numFmtId="4" fontId="38" fillId="25" borderId="0" xfId="0" applyNumberFormat="1" applyFont="1" applyFill="1" applyAlignment="1" applyProtection="1">
      <alignment horizontal="right" vertical="center" wrapText="1"/>
      <protection hidden="1"/>
    </xf>
    <xf numFmtId="4" fontId="37" fillId="25" borderId="0" xfId="0" applyNumberFormat="1" applyFont="1" applyFill="1" applyBorder="1" applyAlignment="1" applyProtection="1">
      <alignment horizontal="center" vertical="center" wrapText="1"/>
      <protection hidden="1"/>
    </xf>
    <xf numFmtId="3" fontId="37" fillId="27" borderId="0" xfId="0" applyNumberFormat="1" applyFont="1" applyFill="1" applyBorder="1" applyAlignment="1" applyProtection="1">
      <alignment horizontal="center" vertical="center" wrapText="1"/>
      <protection hidden="1"/>
    </xf>
    <xf numFmtId="4" fontId="37" fillId="26" borderId="0" xfId="0" applyNumberFormat="1" applyFont="1" applyFill="1" applyBorder="1" applyAlignment="1" applyProtection="1">
      <alignment horizontal="center" vertical="center" wrapText="1"/>
      <protection hidden="1"/>
    </xf>
    <xf numFmtId="3" fontId="37" fillId="26" borderId="0" xfId="0" applyNumberFormat="1" applyFont="1" applyFill="1" applyBorder="1" applyAlignment="1" applyProtection="1">
      <alignment horizontal="center" vertical="center" wrapText="1"/>
      <protection hidden="1"/>
    </xf>
    <xf numFmtId="0" fontId="37" fillId="25" borderId="10" xfId="0" applyNumberFormat="1" applyFont="1" applyFill="1" applyBorder="1" applyAlignment="1">
      <alignment horizontal="left" vertical="center" wrapText="1"/>
    </xf>
    <xf numFmtId="0" fontId="43" fillId="25" borderId="10" xfId="0" applyNumberFormat="1" applyFont="1" applyFill="1" applyBorder="1" applyAlignment="1">
      <alignment horizontal="center" vertical="center" wrapText="1"/>
    </xf>
    <xf numFmtId="0" fontId="38" fillId="25" borderId="10" xfId="0" applyNumberFormat="1" applyFont="1" applyFill="1" applyBorder="1" applyAlignment="1" applyProtection="1">
      <alignment horizontal="center" vertical="center" wrapText="1"/>
      <protection hidden="1"/>
    </xf>
    <xf numFmtId="0" fontId="37" fillId="25" borderId="0" xfId="0" applyNumberFormat="1" applyFont="1" applyFill="1" applyBorder="1" applyAlignment="1" applyProtection="1">
      <alignment horizontal="center" vertical="center" wrapText="1"/>
      <protection hidden="1"/>
    </xf>
    <xf numFmtId="0" fontId="37" fillId="25" borderId="0" xfId="0" applyFont="1" applyFill="1" applyProtection="1">
      <protection hidden="1"/>
    </xf>
    <xf numFmtId="0" fontId="37" fillId="25" borderId="0" xfId="0" applyFont="1" applyFill="1" applyAlignment="1" applyProtection="1">
      <alignment vertical="center" wrapText="1"/>
      <protection hidden="1"/>
    </xf>
    <xf numFmtId="0" fontId="42" fillId="25" borderId="0" xfId="0" applyFont="1" applyFill="1" applyProtection="1">
      <protection hidden="1"/>
    </xf>
    <xf numFmtId="0" fontId="42" fillId="25" borderId="0" xfId="0" applyFont="1" applyFill="1" applyAlignment="1" applyProtection="1">
      <alignment horizontal="left"/>
      <protection hidden="1"/>
    </xf>
    <xf numFmtId="0" fontId="37" fillId="25" borderId="0" xfId="0" applyFont="1" applyFill="1" applyBorder="1" applyAlignment="1" applyProtection="1">
      <alignment vertical="center" wrapText="1"/>
      <protection hidden="1"/>
    </xf>
    <xf numFmtId="0" fontId="37" fillId="25" borderId="0" xfId="0" applyFont="1" applyFill="1" applyAlignment="1" applyProtection="1">
      <alignment horizontal="center"/>
      <protection hidden="1"/>
    </xf>
    <xf numFmtId="0" fontId="37" fillId="25" borderId="12" xfId="0" applyFont="1" applyFill="1" applyBorder="1" applyProtection="1">
      <protection hidden="1"/>
    </xf>
    <xf numFmtId="0" fontId="37" fillId="25" borderId="18" xfId="0" applyFont="1" applyFill="1" applyBorder="1" applyProtection="1">
      <protection hidden="1"/>
    </xf>
    <xf numFmtId="0" fontId="37" fillId="25" borderId="19" xfId="0" applyFont="1" applyFill="1" applyBorder="1" applyProtection="1">
      <protection hidden="1"/>
    </xf>
    <xf numFmtId="0" fontId="37" fillId="25" borderId="41" xfId="0" applyFont="1" applyFill="1" applyBorder="1" applyAlignment="1" applyProtection="1">
      <protection hidden="1"/>
    </xf>
    <xf numFmtId="0" fontId="37" fillId="25" borderId="0" xfId="0" applyFont="1" applyFill="1" applyBorder="1" applyProtection="1">
      <protection hidden="1"/>
    </xf>
    <xf numFmtId="0" fontId="37" fillId="25" borderId="0" xfId="0" applyFont="1" applyFill="1" applyAlignment="1" applyProtection="1">
      <alignment horizontal="right"/>
      <protection hidden="1"/>
    </xf>
    <xf numFmtId="0" fontId="49" fillId="25" borderId="0" xfId="0" applyFont="1" applyFill="1" applyProtection="1">
      <protection hidden="1"/>
    </xf>
    <xf numFmtId="0" fontId="40" fillId="25" borderId="0" xfId="0" applyFont="1" applyFill="1" applyAlignment="1" applyProtection="1">
      <protection hidden="1"/>
    </xf>
    <xf numFmtId="0" fontId="51" fillId="25" borderId="0" xfId="0" applyFont="1" applyFill="1" applyAlignment="1" applyProtection="1">
      <alignment horizontal="center"/>
      <protection hidden="1"/>
    </xf>
    <xf numFmtId="0" fontId="40" fillId="25" borderId="0" xfId="0" applyFont="1" applyFill="1" applyAlignment="1" applyProtection="1">
      <alignment horizontal="center"/>
      <protection hidden="1"/>
    </xf>
    <xf numFmtId="0" fontId="52" fillId="29" borderId="10" xfId="0" applyFont="1" applyFill="1" applyBorder="1" applyAlignment="1" applyProtection="1">
      <alignment horizontal="center" vertical="center"/>
      <protection hidden="1"/>
    </xf>
    <xf numFmtId="3" fontId="38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8" fillId="0" borderId="0" xfId="0" applyFont="1" applyFill="1" applyBorder="1" applyAlignment="1" applyProtection="1">
      <alignment horizontal="center" vertical="center" wrapText="1"/>
      <protection hidden="1"/>
    </xf>
    <xf numFmtId="4" fontId="37" fillId="25" borderId="10" xfId="0" applyNumberFormat="1" applyFont="1" applyFill="1" applyBorder="1" applyAlignment="1" applyProtection="1">
      <alignment horizontal="center" vertical="center"/>
      <protection hidden="1"/>
    </xf>
    <xf numFmtId="4" fontId="38" fillId="0" borderId="0" xfId="0" applyNumberFormat="1" applyFont="1" applyFill="1" applyBorder="1" applyAlignment="1" applyProtection="1">
      <alignment vertical="center"/>
      <protection locked="0" hidden="1"/>
    </xf>
    <xf numFmtId="4" fontId="38" fillId="26" borderId="0" xfId="0" applyNumberFormat="1" applyFont="1" applyFill="1" applyBorder="1" applyAlignment="1" applyProtection="1">
      <alignment vertical="center"/>
      <protection locked="0" hidden="1"/>
    </xf>
    <xf numFmtId="4" fontId="38" fillId="25" borderId="0" xfId="0" applyNumberFormat="1" applyFont="1" applyFill="1" applyBorder="1" applyAlignment="1" applyProtection="1">
      <alignment vertical="center"/>
      <protection hidden="1"/>
    </xf>
    <xf numFmtId="4" fontId="38" fillId="0" borderId="0" xfId="0" applyNumberFormat="1" applyFont="1" applyFill="1" applyBorder="1" applyAlignment="1" applyProtection="1">
      <alignment vertical="center"/>
      <protection hidden="1"/>
    </xf>
    <xf numFmtId="0" fontId="60" fillId="27" borderId="14" xfId="34" applyFont="1" applyFill="1" applyBorder="1" applyAlignment="1" applyProtection="1">
      <alignment vertical="center" wrapText="1"/>
      <protection hidden="1"/>
    </xf>
    <xf numFmtId="4" fontId="38" fillId="25" borderId="0" xfId="0" applyNumberFormat="1" applyFont="1" applyFill="1" applyBorder="1" applyAlignment="1" applyProtection="1">
      <alignment vertical="center"/>
      <protection locked="0" hidden="1"/>
    </xf>
    <xf numFmtId="4" fontId="37" fillId="25" borderId="0" xfId="0" applyNumberFormat="1" applyFont="1" applyFill="1" applyBorder="1" applyAlignment="1" applyProtection="1">
      <alignment horizontal="center" vertical="center"/>
      <protection hidden="1"/>
    </xf>
    <xf numFmtId="4" fontId="37" fillId="25" borderId="0" xfId="0" applyNumberFormat="1" applyFont="1" applyFill="1" applyAlignment="1" applyProtection="1">
      <alignment horizontal="center" vertical="center"/>
      <protection hidden="1"/>
    </xf>
    <xf numFmtId="4" fontId="38" fillId="25" borderId="0" xfId="0" applyNumberFormat="1" applyFont="1" applyFill="1" applyAlignment="1">
      <alignment vertical="center" wrapText="1"/>
    </xf>
    <xf numFmtId="0" fontId="61" fillId="25" borderId="0" xfId="0" applyFont="1" applyFill="1" applyAlignment="1">
      <alignment vertical="center"/>
    </xf>
    <xf numFmtId="0" fontId="37" fillId="25" borderId="0" xfId="0" applyFont="1" applyFill="1" applyAlignment="1">
      <alignment vertical="center"/>
    </xf>
    <xf numFmtId="0" fontId="37" fillId="25" borderId="0" xfId="0" applyFont="1" applyFill="1" applyBorder="1" applyAlignment="1">
      <alignment horizontal="center" vertical="center"/>
    </xf>
    <xf numFmtId="0" fontId="37" fillId="25" borderId="12" xfId="0" applyFont="1" applyFill="1" applyBorder="1" applyAlignment="1">
      <alignment horizontal="center" vertical="center"/>
    </xf>
    <xf numFmtId="0" fontId="37" fillId="25" borderId="0" xfId="0" applyFont="1" applyFill="1" applyBorder="1" applyAlignment="1">
      <alignment vertical="center"/>
    </xf>
    <xf numFmtId="0" fontId="38" fillId="25" borderId="0" xfId="0" applyFont="1" applyFill="1" applyBorder="1" applyAlignment="1">
      <alignment horizontal="center" vertical="center"/>
    </xf>
    <xf numFmtId="0" fontId="37" fillId="25" borderId="12" xfId="0" applyFont="1" applyFill="1" applyBorder="1" applyAlignment="1">
      <alignment vertical="center"/>
    </xf>
    <xf numFmtId="0" fontId="37" fillId="25" borderId="11" xfId="0" applyFont="1" applyFill="1" applyBorder="1" applyAlignment="1">
      <alignment horizontal="center" vertical="center" wrapText="1"/>
    </xf>
    <xf numFmtId="0" fontId="37" fillId="25" borderId="44" xfId="0" applyFont="1" applyFill="1" applyBorder="1" applyAlignment="1">
      <alignment horizontal="center" vertical="center" wrapText="1"/>
    </xf>
    <xf numFmtId="0" fontId="37" fillId="25" borderId="10" xfId="0" applyFont="1" applyFill="1" applyBorder="1" applyAlignment="1">
      <alignment horizontal="center" vertical="center"/>
    </xf>
    <xf numFmtId="0" fontId="43" fillId="25" borderId="10" xfId="0" applyFont="1" applyFill="1" applyBorder="1" applyAlignment="1">
      <alignment horizontal="left" vertical="center"/>
    </xf>
    <xf numFmtId="0" fontId="38" fillId="25" borderId="10" xfId="0" applyFont="1" applyFill="1" applyBorder="1" applyAlignment="1">
      <alignment horizontal="left" vertical="center" wrapText="1"/>
    </xf>
    <xf numFmtId="0" fontId="38" fillId="25" borderId="10" xfId="0" applyFont="1" applyFill="1" applyBorder="1" applyAlignment="1">
      <alignment horizontal="left" vertical="center"/>
    </xf>
    <xf numFmtId="0" fontId="43" fillId="25" borderId="0" xfId="0" applyFont="1" applyFill="1" applyBorder="1" applyAlignment="1">
      <alignment horizontal="left" vertical="center"/>
    </xf>
    <xf numFmtId="3" fontId="38" fillId="25" borderId="0" xfId="0" applyNumberFormat="1" applyFont="1" applyFill="1" applyBorder="1" applyAlignment="1">
      <alignment horizontal="center" vertical="center"/>
    </xf>
    <xf numFmtId="3" fontId="38" fillId="25" borderId="0" xfId="0" applyNumberFormat="1" applyFont="1" applyFill="1" applyBorder="1" applyAlignment="1" applyProtection="1">
      <alignment horizontal="center" vertical="center"/>
    </xf>
    <xf numFmtId="4" fontId="38" fillId="25" borderId="0" xfId="0" applyNumberFormat="1" applyFont="1" applyFill="1" applyBorder="1" applyAlignment="1">
      <alignment horizontal="center" vertical="center"/>
    </xf>
    <xf numFmtId="0" fontId="37" fillId="25" borderId="0" xfId="0" applyFont="1" applyFill="1" applyBorder="1" applyAlignment="1" applyProtection="1">
      <alignment horizontal="center" vertical="center"/>
      <protection hidden="1"/>
    </xf>
    <xf numFmtId="0" fontId="37" fillId="25" borderId="0" xfId="0" applyFont="1" applyFill="1" applyAlignment="1">
      <alignment horizontal="left" vertical="center"/>
    </xf>
    <xf numFmtId="0" fontId="38" fillId="25" borderId="0" xfId="0" applyFont="1" applyFill="1" applyAlignment="1">
      <alignment vertical="center"/>
    </xf>
    <xf numFmtId="3" fontId="37" fillId="26" borderId="0" xfId="0" applyNumberFormat="1" applyFont="1" applyFill="1" applyAlignment="1" applyProtection="1">
      <alignment horizontal="center" vertical="center"/>
      <protection hidden="1"/>
    </xf>
    <xf numFmtId="4" fontId="37" fillId="26" borderId="0" xfId="0" applyNumberFormat="1" applyFont="1" applyFill="1" applyAlignment="1" applyProtection="1">
      <alignment horizontal="center" vertical="center"/>
      <protection hidden="1"/>
    </xf>
    <xf numFmtId="3" fontId="39" fillId="26" borderId="0" xfId="34" applyNumberFormat="1" applyFont="1" applyFill="1" applyAlignment="1" applyProtection="1">
      <alignment horizontal="left" vertical="center"/>
      <protection hidden="1"/>
    </xf>
    <xf numFmtId="0" fontId="37" fillId="26" borderId="0" xfId="0" applyFont="1" applyFill="1" applyAlignment="1">
      <alignment vertical="center"/>
    </xf>
    <xf numFmtId="3" fontId="38" fillId="26" borderId="0" xfId="0" applyNumberFormat="1" applyFont="1" applyFill="1" applyAlignment="1" applyProtection="1">
      <alignment vertical="center"/>
      <protection hidden="1"/>
    </xf>
    <xf numFmtId="3" fontId="37" fillId="26" borderId="0" xfId="0" applyNumberFormat="1" applyFont="1" applyFill="1" applyAlignment="1">
      <alignment vertical="center"/>
    </xf>
    <xf numFmtId="4" fontId="37" fillId="26" borderId="0" xfId="0" applyNumberFormat="1" applyFont="1" applyFill="1" applyAlignment="1">
      <alignment vertical="center"/>
    </xf>
    <xf numFmtId="0" fontId="41" fillId="26" borderId="0" xfId="0" applyFont="1" applyFill="1" applyAlignment="1" applyProtection="1">
      <alignment vertical="center"/>
      <protection hidden="1"/>
    </xf>
    <xf numFmtId="3" fontId="43" fillId="26" borderId="0" xfId="0" applyNumberFormat="1" applyFont="1" applyFill="1" applyBorder="1" applyAlignment="1" applyProtection="1">
      <alignment horizontal="center" vertical="center"/>
      <protection hidden="1"/>
    </xf>
    <xf numFmtId="3" fontId="39" fillId="26" borderId="0" xfId="0" applyNumberFormat="1" applyFont="1" applyFill="1" applyAlignment="1" applyProtection="1">
      <alignment horizontal="right" vertical="center"/>
      <protection hidden="1"/>
    </xf>
    <xf numFmtId="3" fontId="38" fillId="26" borderId="0" xfId="0" applyNumberFormat="1" applyFont="1" applyFill="1" applyBorder="1" applyAlignment="1" applyProtection="1">
      <alignment horizontal="center" vertical="center"/>
      <protection hidden="1"/>
    </xf>
    <xf numFmtId="3" fontId="37" fillId="27" borderId="0" xfId="0" applyNumberFormat="1" applyFont="1" applyFill="1" applyAlignment="1" applyProtection="1">
      <alignment horizontal="center" vertical="center"/>
      <protection hidden="1"/>
    </xf>
    <xf numFmtId="0" fontId="37" fillId="25" borderId="10" xfId="0" applyFont="1" applyFill="1" applyBorder="1" applyAlignment="1">
      <alignment horizontal="left" vertical="center"/>
    </xf>
    <xf numFmtId="0" fontId="38" fillId="25" borderId="10" xfId="0" applyFont="1" applyFill="1" applyBorder="1" applyAlignment="1">
      <alignment horizontal="center" vertical="center"/>
    </xf>
    <xf numFmtId="3" fontId="37" fillId="25" borderId="10" xfId="0" applyNumberFormat="1" applyFont="1" applyFill="1" applyBorder="1" applyAlignment="1" applyProtection="1">
      <alignment horizontal="center" vertical="center"/>
      <protection hidden="1"/>
    </xf>
    <xf numFmtId="3" fontId="37" fillId="25" borderId="0" xfId="0" applyNumberFormat="1" applyFont="1" applyFill="1" applyBorder="1" applyAlignment="1" applyProtection="1">
      <alignment horizontal="center" vertical="center"/>
      <protection hidden="1"/>
    </xf>
    <xf numFmtId="3" fontId="37" fillId="26" borderId="0" xfId="0" applyNumberFormat="1" applyFont="1" applyFill="1" applyBorder="1" applyAlignment="1" applyProtection="1">
      <alignment horizontal="center" vertical="center"/>
      <protection hidden="1"/>
    </xf>
    <xf numFmtId="0" fontId="37" fillId="26" borderId="0" xfId="0" applyFont="1" applyFill="1" applyAlignment="1">
      <alignment horizontal="center" vertical="center"/>
    </xf>
    <xf numFmtId="3" fontId="38" fillId="26" borderId="0" xfId="0" applyNumberFormat="1" applyFont="1" applyFill="1" applyAlignment="1" applyProtection="1">
      <alignment horizontal="center" vertical="center"/>
      <protection hidden="1"/>
    </xf>
    <xf numFmtId="3" fontId="37" fillId="26" borderId="0" xfId="0" applyNumberFormat="1" applyFont="1" applyFill="1" applyAlignment="1">
      <alignment horizontal="center" vertical="center"/>
    </xf>
    <xf numFmtId="0" fontId="43" fillId="25" borderId="10" xfId="0" applyFont="1" applyFill="1" applyBorder="1" applyAlignment="1">
      <alignment horizontal="center" vertical="center"/>
    </xf>
    <xf numFmtId="4" fontId="37" fillId="26" borderId="0" xfId="0" applyNumberFormat="1" applyFont="1" applyFill="1" applyBorder="1" applyAlignment="1" applyProtection="1">
      <alignment horizontal="center" vertical="center"/>
      <protection hidden="1"/>
    </xf>
    <xf numFmtId="4" fontId="38" fillId="25" borderId="10" xfId="0" applyNumberFormat="1" applyFont="1" applyFill="1" applyBorder="1" applyAlignment="1" applyProtection="1">
      <alignment horizontal="center" vertical="center"/>
      <protection hidden="1"/>
    </xf>
    <xf numFmtId="3" fontId="44" fillId="26" borderId="0" xfId="0" applyNumberFormat="1" applyFont="1" applyFill="1" applyBorder="1" applyAlignment="1" applyProtection="1">
      <alignment horizontal="center" vertical="center"/>
      <protection hidden="1"/>
    </xf>
    <xf numFmtId="4" fontId="44" fillId="26" borderId="0" xfId="0" applyNumberFormat="1" applyFont="1" applyFill="1" applyBorder="1" applyAlignment="1" applyProtection="1">
      <alignment horizontal="center" vertical="center"/>
      <protection hidden="1"/>
    </xf>
    <xf numFmtId="4" fontId="43" fillId="25" borderId="10" xfId="0" applyNumberFormat="1" applyFont="1" applyFill="1" applyBorder="1" applyAlignment="1" applyProtection="1">
      <alignment horizontal="center" vertical="center"/>
      <protection hidden="1"/>
    </xf>
    <xf numFmtId="0" fontId="42" fillId="25" borderId="10" xfId="0" applyFont="1" applyFill="1" applyBorder="1" applyAlignment="1">
      <alignment horizontal="left" vertical="center"/>
    </xf>
    <xf numFmtId="0" fontId="43" fillId="25" borderId="17" xfId="0" applyFont="1" applyFill="1" applyBorder="1" applyAlignment="1">
      <alignment horizontal="center" vertical="center"/>
    </xf>
    <xf numFmtId="4" fontId="42" fillId="25" borderId="0" xfId="0" applyNumberFormat="1" applyFont="1" applyFill="1" applyBorder="1" applyAlignment="1" applyProtection="1">
      <alignment horizontal="center" vertical="center"/>
      <protection hidden="1"/>
    </xf>
    <xf numFmtId="3" fontId="45" fillId="26" borderId="0" xfId="0" applyNumberFormat="1" applyFont="1" applyFill="1" applyBorder="1" applyAlignment="1" applyProtection="1">
      <alignment horizontal="center" vertical="center"/>
      <protection hidden="1"/>
    </xf>
    <xf numFmtId="4" fontId="42" fillId="26" borderId="0" xfId="0" applyNumberFormat="1" applyFont="1" applyFill="1" applyBorder="1" applyAlignment="1" applyProtection="1">
      <alignment horizontal="center" vertical="center"/>
      <protection hidden="1"/>
    </xf>
    <xf numFmtId="4" fontId="38" fillId="25" borderId="0" xfId="0" applyNumberFormat="1" applyFont="1" applyFill="1" applyAlignment="1" applyProtection="1">
      <alignment horizontal="center" vertical="center"/>
      <protection hidden="1"/>
    </xf>
    <xf numFmtId="3" fontId="44" fillId="26" borderId="0" xfId="0" applyNumberFormat="1" applyFont="1" applyFill="1" applyAlignment="1" applyProtection="1">
      <alignment horizontal="center" vertical="center"/>
      <protection hidden="1"/>
    </xf>
    <xf numFmtId="3" fontId="44" fillId="26" borderId="0" xfId="0" applyNumberFormat="1" applyFont="1" applyFill="1" applyAlignment="1" applyProtection="1">
      <alignment vertical="center"/>
      <protection hidden="1"/>
    </xf>
    <xf numFmtId="0" fontId="43" fillId="25" borderId="10" xfId="0" applyNumberFormat="1" applyFont="1" applyFill="1" applyBorder="1" applyAlignment="1">
      <alignment horizontal="left" vertical="center" wrapText="1"/>
    </xf>
    <xf numFmtId="4" fontId="37" fillId="25" borderId="0" xfId="0" applyNumberFormat="1" applyFont="1" applyFill="1" applyBorder="1" applyAlignment="1" applyProtection="1">
      <alignment vertical="center"/>
      <protection hidden="1"/>
    </xf>
    <xf numFmtId="4" fontId="42" fillId="25" borderId="0" xfId="0" applyNumberFormat="1" applyFont="1" applyFill="1" applyBorder="1" applyAlignment="1" applyProtection="1">
      <alignment vertical="center"/>
      <protection hidden="1"/>
    </xf>
    <xf numFmtId="0" fontId="37" fillId="25" borderId="0" xfId="0" applyFont="1" applyFill="1" applyBorder="1" applyAlignment="1">
      <alignment horizontal="left" vertical="center"/>
    </xf>
    <xf numFmtId="0" fontId="38" fillId="25" borderId="0" xfId="0" applyFont="1" applyFill="1" applyBorder="1" applyAlignment="1">
      <alignment horizontal="left" vertical="center"/>
    </xf>
    <xf numFmtId="4" fontId="37" fillId="25" borderId="0" xfId="0" applyNumberFormat="1" applyFont="1" applyFill="1" applyAlignment="1" applyProtection="1">
      <alignment vertical="center"/>
      <protection hidden="1"/>
    </xf>
    <xf numFmtId="0" fontId="38" fillId="25" borderId="0" xfId="38" applyFont="1" applyFill="1" applyBorder="1" applyAlignment="1" applyProtection="1">
      <alignment horizontal="left" vertical="center"/>
      <protection hidden="1"/>
    </xf>
    <xf numFmtId="0" fontId="38" fillId="25" borderId="0" xfId="0" applyFont="1" applyFill="1" applyBorder="1" applyAlignment="1" applyProtection="1">
      <alignment horizontal="left" vertical="center"/>
      <protection hidden="1"/>
    </xf>
    <xf numFmtId="3" fontId="37" fillId="26" borderId="0" xfId="0" applyNumberFormat="1" applyFont="1" applyFill="1" applyAlignment="1" applyProtection="1">
      <alignment vertical="center"/>
      <protection hidden="1"/>
    </xf>
    <xf numFmtId="0" fontId="38" fillId="25" borderId="0" xfId="0" applyFont="1" applyFill="1" applyAlignment="1">
      <alignment horizontal="left" vertical="center"/>
    </xf>
    <xf numFmtId="0" fontId="46" fillId="25" borderId="0" xfId="0" applyFont="1" applyFill="1" applyAlignment="1">
      <alignment vertical="center"/>
    </xf>
    <xf numFmtId="4" fontId="47" fillId="25" borderId="0" xfId="34" applyNumberFormat="1" applyFont="1" applyFill="1" applyAlignment="1" applyProtection="1">
      <alignment horizontal="left" vertical="center"/>
      <protection hidden="1"/>
    </xf>
    <xf numFmtId="4" fontId="47" fillId="25" borderId="0" xfId="34" applyNumberFormat="1" applyFont="1" applyFill="1" applyAlignment="1" applyProtection="1">
      <alignment horizontal="center" vertical="center"/>
      <protection hidden="1"/>
    </xf>
    <xf numFmtId="0" fontId="38" fillId="25" borderId="0" xfId="0" applyFont="1" applyFill="1" applyAlignment="1" applyProtection="1">
      <alignment vertical="center"/>
      <protection hidden="1"/>
    </xf>
    <xf numFmtId="0" fontId="55" fillId="0" borderId="0" xfId="0" applyFont="1" applyFill="1" applyBorder="1" applyAlignment="1" applyProtection="1">
      <alignment vertical="center"/>
      <protection hidden="1"/>
    </xf>
    <xf numFmtId="3" fontId="56" fillId="0" borderId="0" xfId="0" applyNumberFormat="1" applyFont="1" applyFill="1" applyBorder="1" applyAlignment="1">
      <alignment horizontal="right" vertical="center"/>
    </xf>
    <xf numFmtId="3" fontId="38" fillId="25" borderId="0" xfId="0" applyNumberFormat="1" applyFont="1" applyFill="1" applyBorder="1" applyAlignment="1">
      <alignment vertical="center"/>
    </xf>
    <xf numFmtId="4" fontId="38" fillId="25" borderId="0" xfId="0" applyNumberFormat="1" applyFont="1" applyFill="1" applyBorder="1" applyAlignment="1">
      <alignment vertical="center"/>
    </xf>
    <xf numFmtId="164" fontId="38" fillId="25" borderId="0" xfId="0" applyNumberFormat="1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Fill="1" applyAlignment="1">
      <alignment vertical="center"/>
    </xf>
    <xf numFmtId="0" fontId="57" fillId="25" borderId="0" xfId="0" applyFont="1" applyFill="1" applyAlignment="1">
      <alignment vertical="center"/>
    </xf>
    <xf numFmtId="0" fontId="38" fillId="0" borderId="0" xfId="0" applyFont="1" applyFill="1" applyBorder="1" applyAlignment="1" applyProtection="1">
      <alignment vertical="center"/>
      <protection hidden="1"/>
    </xf>
    <xf numFmtId="0" fontId="37" fillId="25" borderId="0" xfId="0" applyFont="1" applyFill="1" applyAlignment="1" applyProtection="1">
      <alignment vertical="center"/>
      <protection hidden="1"/>
    </xf>
    <xf numFmtId="0" fontId="38" fillId="25" borderId="0" xfId="0" applyFont="1" applyFill="1" applyAlignment="1">
      <alignment horizontal="center" vertical="center"/>
    </xf>
    <xf numFmtId="0" fontId="37" fillId="25" borderId="0" xfId="0" applyFont="1" applyFill="1" applyAlignment="1" applyProtection="1">
      <alignment horizontal="center" vertical="center"/>
      <protection hidden="1"/>
    </xf>
    <xf numFmtId="0" fontId="58" fillId="25" borderId="0" xfId="0" applyFont="1" applyFill="1" applyAlignment="1" applyProtection="1">
      <alignment vertical="center"/>
      <protection hidden="1"/>
    </xf>
    <xf numFmtId="0" fontId="42" fillId="25" borderId="13" xfId="0" applyFont="1" applyFill="1" applyBorder="1" applyAlignment="1" applyProtection="1">
      <alignment horizontal="left" vertical="center"/>
      <protection hidden="1"/>
    </xf>
    <xf numFmtId="0" fontId="42" fillId="25" borderId="17" xfId="0" applyFont="1" applyFill="1" applyBorder="1" applyAlignment="1" applyProtection="1">
      <alignment horizontal="left" vertical="center"/>
      <protection hidden="1"/>
    </xf>
    <xf numFmtId="0" fontId="37" fillId="0" borderId="10" xfId="0" applyFont="1" applyFill="1" applyBorder="1" applyAlignment="1">
      <alignment horizontal="left" vertical="center"/>
    </xf>
    <xf numFmtId="0" fontId="37" fillId="25" borderId="13" xfId="0" applyFont="1" applyFill="1" applyBorder="1" applyAlignment="1" applyProtection="1">
      <alignment horizontal="left" vertical="center"/>
      <protection hidden="1"/>
    </xf>
    <xf numFmtId="0" fontId="37" fillId="25" borderId="17" xfId="0" applyFont="1" applyFill="1" applyBorder="1" applyAlignment="1" applyProtection="1">
      <alignment horizontal="left" vertical="center"/>
      <protection hidden="1"/>
    </xf>
    <xf numFmtId="0" fontId="59" fillId="25" borderId="17" xfId="0" applyFont="1" applyFill="1" applyBorder="1" applyAlignment="1" applyProtection="1">
      <alignment horizontal="left" vertical="center"/>
      <protection hidden="1"/>
    </xf>
    <xf numFmtId="0" fontId="37" fillId="25" borderId="14" xfId="0" applyFont="1" applyFill="1" applyBorder="1" applyAlignment="1">
      <alignment vertical="center"/>
    </xf>
    <xf numFmtId="0" fontId="42" fillId="0" borderId="10" xfId="0" applyFont="1" applyFill="1" applyBorder="1" applyAlignment="1">
      <alignment horizontal="left" vertical="center"/>
    </xf>
    <xf numFmtId="3" fontId="37" fillId="25" borderId="0" xfId="0" applyNumberFormat="1" applyFont="1" applyFill="1" applyAlignment="1" applyProtection="1">
      <alignment horizontal="center" vertical="center"/>
      <protection hidden="1"/>
    </xf>
    <xf numFmtId="0" fontId="42" fillId="25" borderId="13" xfId="0" applyFont="1" applyFill="1" applyBorder="1" applyAlignment="1" applyProtection="1">
      <alignment horizontal="left" vertical="center" wrapText="1"/>
      <protection hidden="1"/>
    </xf>
    <xf numFmtId="0" fontId="37" fillId="25" borderId="20" xfId="0" applyFont="1" applyFill="1" applyBorder="1" applyAlignment="1" applyProtection="1">
      <alignment horizontal="left" vertical="center"/>
      <protection hidden="1"/>
    </xf>
    <xf numFmtId="0" fontId="37" fillId="25" borderId="0" xfId="0" applyFont="1" applyFill="1" applyBorder="1" applyAlignment="1" applyProtection="1">
      <alignment horizontal="left" vertical="center"/>
      <protection hidden="1"/>
    </xf>
    <xf numFmtId="0" fontId="37" fillId="25" borderId="0" xfId="0" applyFont="1" applyFill="1" applyAlignment="1" applyProtection="1">
      <alignment horizontal="left" vertical="center"/>
      <protection hidden="1"/>
    </xf>
    <xf numFmtId="4" fontId="37" fillId="25" borderId="0" xfId="0" applyNumberFormat="1" applyFont="1" applyFill="1" applyAlignment="1">
      <alignment vertical="center"/>
    </xf>
    <xf numFmtId="0" fontId="37" fillId="0" borderId="0" xfId="0" applyFont="1" applyFill="1" applyAlignment="1">
      <alignment horizontal="left" vertical="center"/>
    </xf>
    <xf numFmtId="0" fontId="62" fillId="25" borderId="0" xfId="0" applyFont="1" applyFill="1" applyAlignment="1">
      <alignment horizontal="right" vertical="center"/>
    </xf>
    <xf numFmtId="0" fontId="53" fillId="25" borderId="0" xfId="0" applyFont="1" applyFill="1" applyAlignment="1">
      <alignment vertical="center"/>
    </xf>
    <xf numFmtId="0" fontId="37" fillId="25" borderId="0" xfId="0" applyFont="1" applyFill="1" applyAlignment="1">
      <alignment horizontal="center" vertical="center"/>
    </xf>
    <xf numFmtId="0" fontId="42" fillId="25" borderId="0" xfId="0" applyFont="1" applyFill="1" applyAlignment="1" applyProtection="1">
      <alignment horizontal="center" vertical="center"/>
      <protection hidden="1"/>
    </xf>
    <xf numFmtId="4" fontId="37" fillId="25" borderId="0" xfId="0" applyNumberFormat="1" applyFont="1" applyFill="1" applyAlignment="1">
      <alignment horizontal="right" vertical="center"/>
    </xf>
    <xf numFmtId="0" fontId="42" fillId="25" borderId="10" xfId="0" applyFont="1" applyFill="1" applyBorder="1" applyAlignment="1">
      <alignment horizontal="center" vertical="center"/>
    </xf>
    <xf numFmtId="0" fontId="42" fillId="25" borderId="10" xfId="0" applyFont="1" applyFill="1" applyBorder="1" applyAlignment="1">
      <alignment vertical="center"/>
    </xf>
    <xf numFmtId="0" fontId="42" fillId="25" borderId="0" xfId="0" applyFont="1" applyFill="1" applyBorder="1" applyAlignment="1" applyProtection="1">
      <alignment horizontal="center" vertical="center"/>
      <protection hidden="1"/>
    </xf>
    <xf numFmtId="0" fontId="63" fillId="25" borderId="10" xfId="0" applyFont="1" applyFill="1" applyBorder="1" applyAlignment="1">
      <alignment vertical="center"/>
    </xf>
    <xf numFmtId="0" fontId="48" fillId="25" borderId="10" xfId="0" applyFont="1" applyFill="1" applyBorder="1" applyAlignment="1">
      <alignment vertical="center"/>
    </xf>
    <xf numFmtId="4" fontId="48" fillId="25" borderId="0" xfId="0" applyNumberFormat="1" applyFont="1" applyFill="1" applyBorder="1" applyAlignment="1" applyProtection="1">
      <alignment horizontal="center" vertical="center"/>
      <protection hidden="1"/>
    </xf>
    <xf numFmtId="3" fontId="37" fillId="25" borderId="0" xfId="0" applyNumberFormat="1" applyFont="1" applyFill="1" applyAlignment="1" applyProtection="1">
      <alignment vertical="center"/>
      <protection hidden="1"/>
    </xf>
    <xf numFmtId="0" fontId="59" fillId="25" borderId="10" xfId="0" applyFont="1" applyFill="1" applyBorder="1" applyAlignment="1">
      <alignment vertical="center"/>
    </xf>
    <xf numFmtId="0" fontId="59" fillId="25" borderId="0" xfId="0" applyFont="1" applyFill="1" applyBorder="1" applyAlignment="1" applyProtection="1">
      <alignment horizontal="center" vertical="center"/>
      <protection hidden="1"/>
    </xf>
    <xf numFmtId="0" fontId="37" fillId="0" borderId="0" xfId="0" applyFont="1" applyBorder="1" applyAlignment="1" applyProtection="1">
      <alignment vertical="center"/>
      <protection hidden="1"/>
    </xf>
    <xf numFmtId="0" fontId="42" fillId="25" borderId="0" xfId="0" applyFont="1" applyFill="1" applyAlignment="1" applyProtection="1">
      <alignment vertical="center"/>
      <protection hidden="1"/>
    </xf>
    <xf numFmtId="4" fontId="41" fillId="25" borderId="0" xfId="0" applyNumberFormat="1" applyFont="1" applyFill="1" applyAlignment="1" applyProtection="1">
      <alignment horizontal="center" vertical="center"/>
      <protection hidden="1"/>
    </xf>
    <xf numFmtId="0" fontId="38" fillId="25" borderId="10" xfId="0" applyFont="1" applyFill="1" applyBorder="1" applyAlignment="1" applyProtection="1">
      <alignment horizontal="center" vertical="center"/>
      <protection hidden="1"/>
    </xf>
    <xf numFmtId="0" fontId="43" fillId="25" borderId="10" xfId="0" applyFont="1" applyFill="1" applyBorder="1" applyAlignment="1" applyProtection="1">
      <alignment vertical="center"/>
      <protection hidden="1"/>
    </xf>
    <xf numFmtId="0" fontId="43" fillId="25" borderId="10" xfId="0" applyFont="1" applyFill="1" applyBorder="1" applyAlignment="1" applyProtection="1">
      <alignment horizontal="center" vertical="center"/>
      <protection hidden="1"/>
    </xf>
    <xf numFmtId="0" fontId="38" fillId="25" borderId="10" xfId="0" applyFont="1" applyFill="1" applyBorder="1" applyAlignment="1" applyProtection="1">
      <alignment vertical="center"/>
      <protection hidden="1"/>
    </xf>
    <xf numFmtId="3" fontId="38" fillId="25" borderId="10" xfId="0" applyNumberFormat="1" applyFont="1" applyFill="1" applyBorder="1" applyAlignment="1" applyProtection="1">
      <alignment vertical="center"/>
      <protection hidden="1"/>
    </xf>
    <xf numFmtId="0" fontId="37" fillId="25" borderId="10" xfId="0" applyFont="1" applyFill="1" applyBorder="1" applyAlignment="1" applyProtection="1">
      <alignment vertical="center"/>
      <protection hidden="1"/>
    </xf>
    <xf numFmtId="0" fontId="48" fillId="25" borderId="16" xfId="0" applyFont="1" applyFill="1" applyBorder="1" applyAlignment="1" applyProtection="1">
      <alignment vertical="center"/>
      <protection hidden="1"/>
    </xf>
    <xf numFmtId="3" fontId="43" fillId="25" borderId="10" xfId="0" applyNumberFormat="1" applyFont="1" applyFill="1" applyBorder="1" applyAlignment="1" applyProtection="1">
      <alignment horizontal="center" vertical="center"/>
      <protection hidden="1"/>
    </xf>
    <xf numFmtId="4" fontId="37" fillId="25" borderId="0" xfId="0" applyNumberFormat="1" applyFont="1" applyFill="1" applyAlignment="1" applyProtection="1">
      <alignment horizontal="right" vertical="center"/>
      <protection hidden="1"/>
    </xf>
    <xf numFmtId="0" fontId="37" fillId="25" borderId="10" xfId="0" applyFont="1" applyFill="1" applyBorder="1" applyAlignment="1">
      <alignment horizontal="center" vertical="center"/>
    </xf>
    <xf numFmtId="43" fontId="43" fillId="25" borderId="10" xfId="56" applyFont="1" applyFill="1" applyBorder="1" applyAlignment="1" applyProtection="1">
      <alignment horizontal="center" vertical="center"/>
    </xf>
    <xf numFmtId="43" fontId="38" fillId="25" borderId="10" xfId="56" applyFont="1" applyFill="1" applyBorder="1" applyAlignment="1" applyProtection="1">
      <alignment horizontal="center" vertical="center"/>
      <protection locked="0"/>
    </xf>
    <xf numFmtId="43" fontId="43" fillId="25" borderId="10" xfId="56" applyFont="1" applyFill="1" applyBorder="1" applyAlignment="1" applyProtection="1">
      <alignment horizontal="center" vertical="center"/>
      <protection locked="0"/>
    </xf>
    <xf numFmtId="43" fontId="43" fillId="25" borderId="10" xfId="56" applyFont="1" applyFill="1" applyBorder="1" applyAlignment="1">
      <alignment horizontal="center" vertical="center"/>
    </xf>
    <xf numFmtId="43" fontId="37" fillId="25" borderId="10" xfId="56" applyFont="1" applyFill="1" applyBorder="1" applyAlignment="1" applyProtection="1">
      <alignment horizontal="center" vertical="center"/>
      <protection hidden="1"/>
    </xf>
    <xf numFmtId="43" fontId="42" fillId="25" borderId="10" xfId="56" applyFont="1" applyFill="1" applyBorder="1" applyAlignment="1" applyProtection="1">
      <alignment horizontal="right" vertical="center"/>
      <protection hidden="1"/>
    </xf>
    <xf numFmtId="43" fontId="37" fillId="25" borderId="10" xfId="56" applyFont="1" applyFill="1" applyBorder="1" applyAlignment="1" applyProtection="1">
      <alignment horizontal="right" vertical="center"/>
      <protection hidden="1"/>
    </xf>
    <xf numFmtId="43" fontId="42" fillId="25" borderId="15" xfId="56" applyFont="1" applyFill="1" applyBorder="1" applyAlignment="1" applyProtection="1">
      <alignment horizontal="right" vertical="center"/>
      <protection hidden="1"/>
    </xf>
    <xf numFmtId="43" fontId="42" fillId="25" borderId="46" xfId="56" applyFont="1" applyFill="1" applyBorder="1" applyAlignment="1" applyProtection="1">
      <alignment horizontal="right" vertical="center"/>
      <protection hidden="1"/>
    </xf>
    <xf numFmtId="43" fontId="37" fillId="25" borderId="0" xfId="56" applyFont="1" applyFill="1" applyAlignment="1" applyProtection="1">
      <alignment horizontal="center" vertical="center"/>
      <protection hidden="1"/>
    </xf>
    <xf numFmtId="43" fontId="37" fillId="25" borderId="10" xfId="56" applyFont="1" applyFill="1" applyBorder="1" applyAlignment="1" applyProtection="1">
      <alignment horizontal="center" vertical="center" wrapText="1"/>
      <protection hidden="1"/>
    </xf>
    <xf numFmtId="43" fontId="37" fillId="25" borderId="10" xfId="56" applyFont="1" applyFill="1" applyBorder="1" applyAlignment="1" applyProtection="1">
      <alignment horizontal="right" vertical="center" wrapText="1"/>
      <protection hidden="1"/>
    </xf>
    <xf numFmtId="43" fontId="37" fillId="25" borderId="10" xfId="56" applyFont="1" applyFill="1" applyBorder="1" applyAlignment="1" applyProtection="1">
      <alignment vertical="center"/>
      <protection hidden="1"/>
    </xf>
    <xf numFmtId="43" fontId="42" fillId="25" borderId="10" xfId="56" applyFont="1" applyFill="1" applyBorder="1" applyAlignment="1" applyProtection="1">
      <alignment vertical="center"/>
      <protection hidden="1"/>
    </xf>
    <xf numFmtId="43" fontId="42" fillId="25" borderId="45" xfId="56" applyFont="1" applyFill="1" applyBorder="1" applyAlignment="1" applyProtection="1">
      <alignment vertical="center"/>
      <protection hidden="1"/>
    </xf>
    <xf numFmtId="43" fontId="42" fillId="25" borderId="46" xfId="56" applyFont="1" applyFill="1" applyBorder="1" applyAlignment="1" applyProtection="1">
      <alignment vertical="center"/>
      <protection hidden="1"/>
    </xf>
    <xf numFmtId="43" fontId="37" fillId="25" borderId="44" xfId="56" applyFont="1" applyFill="1" applyBorder="1" applyAlignment="1" applyProtection="1">
      <alignment vertical="center"/>
      <protection hidden="1"/>
    </xf>
    <xf numFmtId="4" fontId="37" fillId="25" borderId="10" xfId="0" applyNumberFormat="1" applyFont="1" applyFill="1" applyBorder="1" applyAlignment="1" applyProtection="1">
      <alignment horizontal="right" vertical="center"/>
      <protection hidden="1"/>
    </xf>
    <xf numFmtId="4" fontId="42" fillId="25" borderId="10" xfId="0" applyNumberFormat="1" applyFont="1" applyFill="1" applyBorder="1" applyAlignment="1" applyProtection="1">
      <alignment horizontal="right" vertical="center"/>
      <protection hidden="1"/>
    </xf>
    <xf numFmtId="4" fontId="42" fillId="25" borderId="15" xfId="0" applyNumberFormat="1" applyFont="1" applyFill="1" applyBorder="1" applyAlignment="1" applyProtection="1">
      <alignment horizontal="right" vertical="center"/>
      <protection hidden="1"/>
    </xf>
    <xf numFmtId="4" fontId="42" fillId="25" borderId="46" xfId="0" applyNumberFormat="1" applyFont="1" applyFill="1" applyBorder="1" applyAlignment="1" applyProtection="1">
      <alignment horizontal="right" vertical="center"/>
      <protection hidden="1"/>
    </xf>
    <xf numFmtId="0" fontId="37" fillId="25" borderId="10" xfId="0" applyNumberFormat="1" applyFont="1" applyFill="1" applyBorder="1" applyAlignment="1" applyProtection="1">
      <alignment horizontal="right" vertical="center" wrapText="1"/>
      <protection hidden="1"/>
    </xf>
    <xf numFmtId="4" fontId="42" fillId="25" borderId="45" xfId="0" applyNumberFormat="1" applyFont="1" applyFill="1" applyBorder="1" applyAlignment="1" applyProtection="1">
      <alignment horizontal="right" vertical="center"/>
      <protection hidden="1"/>
    </xf>
    <xf numFmtId="4" fontId="37" fillId="25" borderId="44" xfId="0" applyNumberFormat="1" applyFont="1" applyFill="1" applyBorder="1" applyAlignment="1" applyProtection="1">
      <alignment horizontal="right" vertical="center"/>
      <protection hidden="1"/>
    </xf>
    <xf numFmtId="43" fontId="37" fillId="25" borderId="0" xfId="56" applyFont="1" applyFill="1" applyBorder="1" applyAlignment="1" applyProtection="1">
      <alignment vertical="center"/>
      <protection hidden="1"/>
    </xf>
    <xf numFmtId="4" fontId="48" fillId="25" borderId="0" xfId="0" applyNumberFormat="1" applyFont="1" applyFill="1" applyAlignment="1" applyProtection="1">
      <alignment horizontal="right" vertical="center" wrapText="1"/>
      <protection hidden="1"/>
    </xf>
    <xf numFmtId="0" fontId="37" fillId="25" borderId="0" xfId="0" applyFont="1" applyFill="1" applyAlignment="1" applyProtection="1">
      <alignment horizontal="right" vertical="center"/>
      <protection hidden="1"/>
    </xf>
    <xf numFmtId="4" fontId="38" fillId="25" borderId="0" xfId="0" applyNumberFormat="1" applyFont="1" applyFill="1" applyAlignment="1" applyProtection="1">
      <alignment horizontal="right" vertical="center"/>
      <protection hidden="1"/>
    </xf>
    <xf numFmtId="0" fontId="38" fillId="25" borderId="0" xfId="0" applyFont="1" applyFill="1" applyAlignment="1" applyProtection="1">
      <alignment horizontal="right" vertical="center"/>
      <protection hidden="1"/>
    </xf>
    <xf numFmtId="4" fontId="37" fillId="25" borderId="0" xfId="0" applyNumberFormat="1" applyFont="1" applyFill="1" applyBorder="1" applyAlignment="1" applyProtection="1">
      <alignment horizontal="right" vertical="center"/>
      <protection hidden="1"/>
    </xf>
    <xf numFmtId="43" fontId="37" fillId="25" borderId="0" xfId="56" applyFont="1" applyFill="1" applyAlignment="1" applyProtection="1">
      <alignment vertical="center"/>
      <protection hidden="1"/>
    </xf>
    <xf numFmtId="43" fontId="43" fillId="25" borderId="10" xfId="56" applyFont="1" applyFill="1" applyBorder="1" applyAlignment="1" applyProtection="1">
      <alignment horizontal="right" vertical="center"/>
    </xf>
    <xf numFmtId="43" fontId="38" fillId="25" borderId="10" xfId="56" applyFont="1" applyFill="1" applyBorder="1" applyAlignment="1" applyProtection="1">
      <alignment horizontal="right" vertical="center"/>
      <protection locked="0"/>
    </xf>
    <xf numFmtId="43" fontId="43" fillId="25" borderId="10" xfId="56" applyFont="1" applyFill="1" applyBorder="1" applyAlignment="1" applyProtection="1">
      <alignment horizontal="right" vertical="center"/>
      <protection locked="0"/>
    </xf>
    <xf numFmtId="43" fontId="43" fillId="25" borderId="10" xfId="56" applyFont="1" applyFill="1" applyBorder="1" applyAlignment="1">
      <alignment horizontal="right" vertical="center"/>
    </xf>
    <xf numFmtId="43" fontId="43" fillId="25" borderId="11" xfId="56" applyFont="1" applyFill="1" applyBorder="1" applyAlignment="1" applyProtection="1">
      <alignment horizontal="right" vertical="center"/>
    </xf>
    <xf numFmtId="43" fontId="37" fillId="25" borderId="0" xfId="56" applyFont="1" applyFill="1" applyAlignment="1">
      <alignment vertical="center"/>
    </xf>
    <xf numFmtId="0" fontId="37" fillId="25" borderId="41" xfId="0" applyFont="1" applyFill="1" applyBorder="1" applyAlignment="1" applyProtection="1">
      <alignment horizontal="center"/>
      <protection hidden="1"/>
    </xf>
    <xf numFmtId="43" fontId="37" fillId="25" borderId="15" xfId="56" applyFont="1" applyFill="1" applyBorder="1" applyAlignment="1" applyProtection="1">
      <alignment horizontal="right" vertical="center"/>
      <protection hidden="1"/>
    </xf>
    <xf numFmtId="43" fontId="59" fillId="25" borderId="10" xfId="56" applyFont="1" applyFill="1" applyBorder="1" applyAlignment="1" applyProtection="1">
      <alignment horizontal="right" vertical="center"/>
      <protection hidden="1"/>
    </xf>
    <xf numFmtId="43" fontId="48" fillId="25" borderId="10" xfId="56" applyFont="1" applyFill="1" applyBorder="1" applyAlignment="1" applyProtection="1">
      <alignment horizontal="right" vertical="center"/>
      <protection hidden="1"/>
    </xf>
    <xf numFmtId="43" fontId="37" fillId="25" borderId="0" xfId="0" applyNumberFormat="1" applyFont="1" applyFill="1" applyAlignment="1" applyProtection="1">
      <alignment horizontal="center" vertical="center"/>
      <protection hidden="1"/>
    </xf>
    <xf numFmtId="4" fontId="37" fillId="25" borderId="0" xfId="0" applyNumberFormat="1" applyFont="1" applyFill="1" applyAlignment="1" applyProtection="1">
      <alignment horizontal="right" vertical="center"/>
      <protection hidden="1"/>
    </xf>
    <xf numFmtId="43" fontId="1" fillId="25" borderId="10" xfId="56" applyFont="1" applyFill="1" applyBorder="1" applyAlignment="1" applyProtection="1">
      <alignment horizontal="center" vertical="center"/>
      <protection hidden="1"/>
    </xf>
    <xf numFmtId="43" fontId="38" fillId="25" borderId="0" xfId="56" applyFont="1" applyFill="1" applyBorder="1" applyAlignment="1" applyProtection="1">
      <alignment horizontal="center" vertical="center"/>
    </xf>
    <xf numFmtId="43" fontId="65" fillId="25" borderId="10" xfId="56" applyFont="1" applyFill="1" applyBorder="1" applyAlignment="1" applyProtection="1">
      <alignment horizontal="right" vertical="center"/>
      <protection hidden="1"/>
    </xf>
    <xf numFmtId="43" fontId="1" fillId="25" borderId="10" xfId="49" applyFont="1" applyFill="1" applyBorder="1" applyAlignment="1" applyProtection="1">
      <alignment horizontal="center" vertical="center"/>
      <protection hidden="1"/>
    </xf>
    <xf numFmtId="0" fontId="42" fillId="25" borderId="10" xfId="0" applyFont="1" applyFill="1" applyBorder="1" applyAlignment="1">
      <alignment horizontal="center" vertical="center"/>
    </xf>
    <xf numFmtId="4" fontId="43" fillId="25" borderId="10" xfId="0" applyNumberFormat="1" applyFont="1" applyFill="1" applyBorder="1" applyAlignment="1">
      <alignment horizontal="left" vertical="center"/>
    </xf>
    <xf numFmtId="43" fontId="66" fillId="25" borderId="10" xfId="49" applyFont="1" applyFill="1" applyBorder="1" applyAlignment="1">
      <alignment horizontal="center" vertical="center"/>
    </xf>
    <xf numFmtId="0" fontId="37" fillId="25" borderId="0" xfId="0" applyFont="1" applyFill="1" applyAlignment="1" applyProtection="1">
      <alignment horizontal="right" vertical="center" wrapText="1"/>
      <protection hidden="1"/>
    </xf>
    <xf numFmtId="0" fontId="37" fillId="25" borderId="0" xfId="0" applyFont="1" applyFill="1" applyAlignment="1" applyProtection="1">
      <alignment horizontal="center"/>
      <protection hidden="1"/>
    </xf>
    <xf numFmtId="0" fontId="37" fillId="25" borderId="12" xfId="0" applyFont="1" applyFill="1" applyBorder="1" applyAlignment="1" applyProtection="1">
      <alignment horizontal="left"/>
      <protection hidden="1"/>
    </xf>
    <xf numFmtId="0" fontId="37" fillId="25" borderId="0" xfId="0" applyFont="1" applyFill="1" applyBorder="1" applyAlignment="1" applyProtection="1">
      <alignment horizontal="center"/>
      <protection hidden="1"/>
    </xf>
    <xf numFmtId="0" fontId="37" fillId="25" borderId="12" xfId="0" applyFont="1" applyFill="1" applyBorder="1" applyAlignment="1" applyProtection="1">
      <alignment horizontal="center"/>
      <protection hidden="1"/>
    </xf>
    <xf numFmtId="0" fontId="37" fillId="25" borderId="19" xfId="0" applyFont="1" applyFill="1" applyBorder="1" applyAlignment="1" applyProtection="1">
      <alignment horizontal="center"/>
      <protection hidden="1"/>
    </xf>
    <xf numFmtId="0" fontId="37" fillId="25" borderId="0" xfId="0" applyFont="1" applyFill="1" applyAlignment="1" applyProtection="1">
      <alignment horizontal="left"/>
      <protection hidden="1"/>
    </xf>
    <xf numFmtId="0" fontId="37" fillId="25" borderId="0" xfId="0" applyFont="1" applyFill="1" applyBorder="1" applyAlignment="1" applyProtection="1">
      <alignment horizontal="left"/>
      <protection hidden="1"/>
    </xf>
    <xf numFmtId="0" fontId="48" fillId="25" borderId="0" xfId="0" applyFont="1" applyFill="1" applyAlignment="1" applyProtection="1">
      <alignment horizontal="center"/>
      <protection hidden="1"/>
    </xf>
    <xf numFmtId="0" fontId="48" fillId="25" borderId="31" xfId="0" applyFont="1" applyFill="1" applyBorder="1" applyAlignment="1" applyProtection="1">
      <alignment horizontal="center"/>
      <protection hidden="1"/>
    </xf>
    <xf numFmtId="0" fontId="50" fillId="28" borderId="0" xfId="0" applyFont="1" applyFill="1" applyAlignment="1" applyProtection="1">
      <alignment horizontal="center" vertical="center" wrapText="1"/>
      <protection hidden="1"/>
    </xf>
    <xf numFmtId="0" fontId="37" fillId="25" borderId="0" xfId="0" applyFont="1" applyFill="1" applyAlignment="1" applyProtection="1">
      <alignment horizontal="left" vertical="center" wrapText="1" shrinkToFit="1"/>
      <protection hidden="1"/>
    </xf>
    <xf numFmtId="0" fontId="40" fillId="25" borderId="0" xfId="0" applyFont="1" applyFill="1" applyAlignment="1" applyProtection="1">
      <alignment horizontal="center"/>
      <protection hidden="1"/>
    </xf>
    <xf numFmtId="0" fontId="42" fillId="25" borderId="10" xfId="0" applyFont="1" applyFill="1" applyBorder="1" applyAlignment="1" applyProtection="1">
      <alignment horizontal="center" vertical="center"/>
      <protection hidden="1"/>
    </xf>
    <xf numFmtId="0" fontId="37" fillId="25" borderId="10" xfId="0" applyFont="1" applyFill="1" applyBorder="1" applyAlignment="1" applyProtection="1">
      <alignment horizontal="center"/>
      <protection hidden="1"/>
    </xf>
    <xf numFmtId="0" fontId="40" fillId="25" borderId="0" xfId="0" applyFont="1" applyFill="1" applyAlignment="1">
      <alignment horizontal="center" vertical="center"/>
    </xf>
    <xf numFmtId="4" fontId="37" fillId="25" borderId="0" xfId="0" applyNumberFormat="1" applyFont="1" applyFill="1" applyAlignment="1" applyProtection="1">
      <alignment horizontal="right" vertical="center"/>
      <protection hidden="1"/>
    </xf>
    <xf numFmtId="0" fontId="42" fillId="25" borderId="12" xfId="0" applyFont="1" applyFill="1" applyBorder="1" applyAlignment="1">
      <alignment horizontal="center" vertical="center"/>
    </xf>
    <xf numFmtId="0" fontId="38" fillId="25" borderId="18" xfId="0" applyFont="1" applyFill="1" applyBorder="1" applyAlignment="1">
      <alignment horizontal="center" vertical="center"/>
    </xf>
    <xf numFmtId="2" fontId="37" fillId="25" borderId="10" xfId="0" applyNumberFormat="1" applyFont="1" applyFill="1" applyBorder="1" applyAlignment="1">
      <alignment horizontal="left" vertical="center" wrapText="1"/>
    </xf>
    <xf numFmtId="2" fontId="38" fillId="25" borderId="10" xfId="0" applyNumberFormat="1" applyFont="1" applyFill="1" applyBorder="1" applyAlignment="1">
      <alignment horizontal="center" vertical="center" wrapText="1"/>
    </xf>
    <xf numFmtId="4" fontId="37" fillId="25" borderId="10" xfId="0" applyNumberFormat="1" applyFont="1" applyFill="1" applyBorder="1" applyAlignment="1" applyProtection="1">
      <alignment horizontal="center" vertical="center" wrapText="1"/>
      <protection hidden="1"/>
    </xf>
    <xf numFmtId="4" fontId="37" fillId="25" borderId="15" xfId="0" applyNumberFormat="1" applyFont="1" applyFill="1" applyBorder="1" applyAlignment="1" applyProtection="1">
      <alignment horizontal="center" vertical="center" wrapText="1"/>
      <protection hidden="1"/>
    </xf>
    <xf numFmtId="4" fontId="37" fillId="25" borderId="11" xfId="0" applyNumberFormat="1" applyFont="1" applyFill="1" applyBorder="1" applyAlignment="1" applyProtection="1">
      <alignment horizontal="center" vertical="center" wrapText="1"/>
      <protection hidden="1"/>
    </xf>
    <xf numFmtId="0" fontId="37" fillId="25" borderId="15" xfId="0" applyFont="1" applyFill="1" applyBorder="1" applyAlignment="1">
      <alignment horizontal="center" vertical="center"/>
    </xf>
    <xf numFmtId="0" fontId="37" fillId="25" borderId="27" xfId="0" applyFont="1" applyFill="1" applyBorder="1" applyAlignment="1">
      <alignment horizontal="center" vertical="center"/>
    </xf>
    <xf numFmtId="0" fontId="37" fillId="25" borderId="44" xfId="0" applyFont="1" applyFill="1" applyBorder="1" applyAlignment="1">
      <alignment horizontal="center" vertical="center"/>
    </xf>
    <xf numFmtId="3" fontId="38" fillId="25" borderId="0" xfId="0" applyNumberFormat="1" applyFont="1" applyFill="1" applyBorder="1" applyAlignment="1">
      <alignment horizontal="center" vertical="center" wrapText="1"/>
    </xf>
    <xf numFmtId="4" fontId="38" fillId="25" borderId="0" xfId="0" applyNumberFormat="1" applyFont="1" applyFill="1" applyBorder="1" applyAlignment="1">
      <alignment horizontal="center" vertical="center" wrapText="1"/>
    </xf>
    <xf numFmtId="164" fontId="38" fillId="25" borderId="0" xfId="0" applyNumberFormat="1" applyFont="1" applyFill="1" applyBorder="1" applyAlignment="1">
      <alignment horizontal="center" vertical="center"/>
    </xf>
    <xf numFmtId="3" fontId="38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8" fillId="0" borderId="0" xfId="0" applyFont="1" applyFill="1" applyBorder="1" applyAlignment="1" applyProtection="1">
      <alignment horizontal="center" vertical="center" wrapText="1"/>
      <protection hidden="1"/>
    </xf>
    <xf numFmtId="3" fontId="38" fillId="26" borderId="0" xfId="0" applyNumberFormat="1" applyFont="1" applyFill="1" applyBorder="1" applyAlignment="1" applyProtection="1">
      <alignment horizontal="center" vertical="center" wrapText="1"/>
      <protection hidden="1"/>
    </xf>
    <xf numFmtId="0" fontId="38" fillId="26" borderId="0" xfId="0" applyFont="1" applyFill="1" applyBorder="1" applyAlignment="1" applyProtection="1">
      <alignment horizontal="center" vertical="center" wrapText="1"/>
      <protection hidden="1"/>
    </xf>
    <xf numFmtId="0" fontId="37" fillId="25" borderId="10" xfId="0" applyFont="1" applyFill="1" applyBorder="1" applyAlignment="1">
      <alignment horizontal="center" vertical="center"/>
    </xf>
    <xf numFmtId="0" fontId="37" fillId="25" borderId="12" xfId="0" applyFont="1" applyFill="1" applyBorder="1" applyAlignment="1">
      <alignment horizontal="center" vertical="center"/>
    </xf>
    <xf numFmtId="0" fontId="38" fillId="25" borderId="0" xfId="0" applyFont="1" applyFill="1" applyAlignment="1">
      <alignment horizontal="center" vertical="center"/>
    </xf>
    <xf numFmtId="0" fontId="37" fillId="25" borderId="15" xfId="0" applyFont="1" applyFill="1" applyBorder="1" applyAlignment="1">
      <alignment horizontal="left" vertical="center" wrapText="1"/>
    </xf>
    <xf numFmtId="0" fontId="37" fillId="25" borderId="11" xfId="0" applyFont="1" applyFill="1" applyBorder="1" applyAlignment="1">
      <alignment horizontal="left" vertical="center" wrapText="1"/>
    </xf>
    <xf numFmtId="0" fontId="54" fillId="25" borderId="0" xfId="0" applyFont="1" applyFill="1" applyAlignment="1">
      <alignment horizontal="center" vertical="center"/>
    </xf>
    <xf numFmtId="4" fontId="37" fillId="25" borderId="20" xfId="0" applyNumberFormat="1" applyFont="1" applyFill="1" applyBorder="1" applyAlignment="1" applyProtection="1">
      <alignment horizontal="center" vertical="center"/>
      <protection hidden="1"/>
    </xf>
    <xf numFmtId="4" fontId="37" fillId="25" borderId="18" xfId="0" applyNumberFormat="1" applyFont="1" applyFill="1" applyBorder="1" applyAlignment="1" applyProtection="1">
      <alignment horizontal="center" vertical="center"/>
      <protection hidden="1"/>
    </xf>
    <xf numFmtId="4" fontId="37" fillId="25" borderId="21" xfId="0" applyNumberFormat="1" applyFont="1" applyFill="1" applyBorder="1" applyAlignment="1" applyProtection="1">
      <alignment horizontal="center" vertical="center"/>
      <protection hidden="1"/>
    </xf>
    <xf numFmtId="4" fontId="37" fillId="25" borderId="12" xfId="0" applyNumberFormat="1" applyFont="1" applyFill="1" applyBorder="1" applyAlignment="1" applyProtection="1">
      <alignment horizontal="center" vertical="center"/>
      <protection hidden="1"/>
    </xf>
    <xf numFmtId="4" fontId="37" fillId="25" borderId="0" xfId="0" applyNumberFormat="1" applyFont="1" applyFill="1" applyAlignment="1">
      <alignment horizontal="right" vertical="center"/>
    </xf>
    <xf numFmtId="0" fontId="37" fillId="25" borderId="0" xfId="0" applyFont="1" applyFill="1" applyAlignment="1">
      <alignment horizontal="right" vertical="center"/>
    </xf>
    <xf numFmtId="4" fontId="38" fillId="25" borderId="0" xfId="0" applyNumberFormat="1" applyFont="1" applyFill="1" applyAlignment="1">
      <alignment horizontal="right" vertical="center" wrapText="1"/>
    </xf>
    <xf numFmtId="0" fontId="42" fillId="25" borderId="0" xfId="0" applyFont="1" applyFill="1" applyAlignment="1">
      <alignment horizontal="center" vertical="center"/>
    </xf>
    <xf numFmtId="0" fontId="37" fillId="25" borderId="10" xfId="0" applyFont="1" applyFill="1" applyBorder="1" applyAlignment="1">
      <alignment horizontal="center" vertical="center" wrapText="1"/>
    </xf>
    <xf numFmtId="0" fontId="42" fillId="25" borderId="10" xfId="0" applyFont="1" applyFill="1" applyBorder="1" applyAlignment="1">
      <alignment horizontal="center" vertical="center"/>
    </xf>
    <xf numFmtId="0" fontId="4" fillId="25" borderId="10" xfId="52" applyFont="1" applyFill="1" applyBorder="1" applyAlignment="1" applyProtection="1">
      <alignment horizontal="center" vertical="center" wrapText="1"/>
    </xf>
    <xf numFmtId="0" fontId="5" fillId="25" borderId="10" xfId="52" applyFont="1" applyFill="1" applyBorder="1" applyAlignment="1" applyProtection="1">
      <alignment horizontal="center" vertical="center" wrapText="1"/>
    </xf>
    <xf numFmtId="0" fontId="3" fillId="25" borderId="10" xfId="52" applyFont="1" applyFill="1" applyBorder="1" applyAlignment="1" applyProtection="1">
      <alignment horizontal="center" vertical="center" wrapText="1"/>
    </xf>
    <xf numFmtId="0" fontId="4" fillId="25" borderId="17" xfId="52" applyFont="1" applyFill="1" applyBorder="1" applyAlignment="1" applyProtection="1">
      <alignment horizontal="center" vertical="center" wrapText="1"/>
    </xf>
    <xf numFmtId="0" fontId="4" fillId="25" borderId="16" xfId="52" applyFont="1" applyFill="1" applyBorder="1" applyAlignment="1" applyProtection="1">
      <alignment horizontal="center" vertical="center" wrapText="1"/>
    </xf>
    <xf numFmtId="3" fontId="2" fillId="25" borderId="32" xfId="52" applyNumberFormat="1" applyFont="1" applyFill="1" applyBorder="1" applyAlignment="1" applyProtection="1">
      <alignment horizontal="center"/>
    </xf>
    <xf numFmtId="3" fontId="2" fillId="25" borderId="25" xfId="52" applyNumberFormat="1" applyFont="1" applyFill="1" applyBorder="1" applyAlignment="1" applyProtection="1">
      <alignment horizontal="center"/>
    </xf>
    <xf numFmtId="0" fontId="3" fillId="25" borderId="15" xfId="52" applyFont="1" applyFill="1" applyBorder="1" applyAlignment="1" applyProtection="1">
      <alignment horizontal="center" vertical="center" wrapText="1"/>
    </xf>
    <xf numFmtId="3" fontId="2" fillId="25" borderId="17" xfId="52" applyNumberFormat="1" applyFont="1" applyFill="1" applyBorder="1" applyAlignment="1" applyProtection="1">
      <alignment horizontal="center"/>
    </xf>
    <xf numFmtId="3" fontId="2" fillId="25" borderId="16" xfId="52" applyNumberFormat="1" applyFont="1" applyFill="1" applyBorder="1" applyAlignment="1" applyProtection="1">
      <alignment horizontal="center"/>
    </xf>
    <xf numFmtId="3" fontId="2" fillId="25" borderId="20" xfId="52" applyNumberFormat="1" applyFont="1" applyFill="1" applyBorder="1" applyAlignment="1" applyProtection="1">
      <alignment horizontal="center"/>
    </xf>
    <xf numFmtId="3" fontId="2" fillId="25" borderId="28" xfId="52" applyNumberFormat="1" applyFont="1" applyFill="1" applyBorder="1" applyAlignment="1" applyProtection="1">
      <alignment horizontal="center"/>
    </xf>
    <xf numFmtId="3" fontId="2" fillId="25" borderId="22" xfId="52" applyNumberFormat="1" applyFont="1" applyFill="1" applyBorder="1" applyAlignment="1" applyProtection="1">
      <alignment horizontal="center"/>
    </xf>
    <xf numFmtId="0" fontId="3" fillId="25" borderId="10" xfId="52" applyFont="1" applyFill="1" applyBorder="1" applyAlignment="1" applyProtection="1">
      <alignment horizontal="left"/>
    </xf>
    <xf numFmtId="0" fontId="3" fillId="25" borderId="15" xfId="52" applyFont="1" applyFill="1" applyBorder="1" applyAlignment="1" applyProtection="1">
      <alignment horizontal="left"/>
    </xf>
    <xf numFmtId="3" fontId="2" fillId="25" borderId="19" xfId="52" applyNumberFormat="1" applyFont="1" applyFill="1" applyBorder="1" applyAlignment="1" applyProtection="1">
      <alignment horizontal="center"/>
    </xf>
    <xf numFmtId="0" fontId="3" fillId="25" borderId="17" xfId="52" applyFont="1" applyFill="1" applyBorder="1" applyAlignment="1" applyProtection="1"/>
    <xf numFmtId="0" fontId="3" fillId="25" borderId="19" xfId="52" applyFont="1" applyFill="1" applyBorder="1" applyAlignment="1" applyProtection="1"/>
    <xf numFmtId="0" fontId="2" fillId="25" borderId="0" xfId="52" applyFont="1" applyFill="1" applyAlignment="1" applyProtection="1">
      <alignment horizontal="left"/>
    </xf>
    <xf numFmtId="0" fontId="28" fillId="30" borderId="0" xfId="52" applyFont="1" applyFill="1" applyAlignment="1" applyProtection="1">
      <alignment horizontal="left"/>
    </xf>
    <xf numFmtId="0" fontId="3" fillId="25" borderId="17" xfId="52" applyFont="1" applyFill="1" applyBorder="1" applyAlignment="1" applyProtection="1">
      <alignment horizontal="left"/>
    </xf>
    <xf numFmtId="0" fontId="3" fillId="25" borderId="19" xfId="52" applyFont="1" applyFill="1" applyBorder="1" applyAlignment="1" applyProtection="1">
      <alignment horizontal="left"/>
    </xf>
    <xf numFmtId="0" fontId="3" fillId="25" borderId="17" xfId="52" applyFont="1" applyFill="1" applyBorder="1" applyAlignment="1" applyProtection="1">
      <alignment horizontal="center"/>
    </xf>
    <xf numFmtId="0" fontId="3" fillId="25" borderId="16" xfId="52" applyFont="1" applyFill="1" applyBorder="1" applyAlignment="1" applyProtection="1">
      <alignment horizontal="center"/>
    </xf>
    <xf numFmtId="0" fontId="3" fillId="25" borderId="39" xfId="52" applyFont="1" applyFill="1" applyBorder="1" applyAlignment="1" applyProtection="1">
      <alignment horizontal="left"/>
    </xf>
    <xf numFmtId="0" fontId="4" fillId="25" borderId="44" xfId="52" applyFont="1" applyFill="1" applyBorder="1" applyAlignment="1" applyProtection="1">
      <alignment horizontal="center"/>
    </xf>
    <xf numFmtId="0" fontId="3" fillId="25" borderId="22" xfId="52" applyFont="1" applyFill="1" applyBorder="1" applyAlignment="1" applyProtection="1">
      <alignment horizontal="left"/>
    </xf>
    <xf numFmtId="0" fontId="3" fillId="25" borderId="42" xfId="52" applyFont="1" applyFill="1" applyBorder="1" applyAlignment="1" applyProtection="1">
      <alignment horizontal="left"/>
    </xf>
    <xf numFmtId="0" fontId="3" fillId="25" borderId="0" xfId="52" applyFont="1" applyFill="1" applyBorder="1" applyAlignment="1" applyProtection="1">
      <alignment horizontal="left"/>
    </xf>
    <xf numFmtId="0" fontId="5" fillId="25" borderId="20" xfId="52" applyFont="1" applyFill="1" applyBorder="1" applyAlignment="1" applyProtection="1">
      <alignment horizontal="center" vertical="center"/>
    </xf>
    <xf numFmtId="0" fontId="5" fillId="25" borderId="28" xfId="52" applyFont="1" applyFill="1" applyBorder="1" applyAlignment="1" applyProtection="1">
      <alignment horizontal="center" vertical="center"/>
    </xf>
    <xf numFmtId="0" fontId="5" fillId="25" borderId="21" xfId="52" applyFont="1" applyFill="1" applyBorder="1" applyAlignment="1" applyProtection="1">
      <alignment horizontal="center" vertical="center"/>
    </xf>
    <xf numFmtId="0" fontId="5" fillId="25" borderId="24" xfId="52" applyFont="1" applyFill="1" applyBorder="1" applyAlignment="1" applyProtection="1">
      <alignment horizontal="center" vertical="center"/>
    </xf>
    <xf numFmtId="0" fontId="3" fillId="25" borderId="12" xfId="52" applyFont="1" applyFill="1" applyBorder="1" applyAlignment="1" applyProtection="1">
      <alignment horizontal="center"/>
    </xf>
    <xf numFmtId="0" fontId="5" fillId="25" borderId="15" xfId="52" applyFont="1" applyFill="1" applyBorder="1" applyAlignment="1" applyProtection="1">
      <alignment horizontal="center" vertical="center"/>
    </xf>
    <xf numFmtId="0" fontId="5" fillId="25" borderId="44" xfId="52" applyFont="1" applyFill="1" applyBorder="1" applyAlignment="1" applyProtection="1">
      <alignment horizontal="center" vertical="center"/>
    </xf>
    <xf numFmtId="0" fontId="3" fillId="25" borderId="10" xfId="52" applyFont="1" applyFill="1" applyBorder="1" applyAlignment="1" applyProtection="1">
      <alignment horizontal="left" indent="1"/>
    </xf>
    <xf numFmtId="0" fontId="3" fillId="25" borderId="17" xfId="52" applyFont="1" applyFill="1" applyBorder="1" applyAlignment="1" applyProtection="1">
      <alignment horizontal="left" indent="1"/>
    </xf>
    <xf numFmtId="0" fontId="4" fillId="25" borderId="10" xfId="52" applyFont="1" applyFill="1" applyBorder="1" applyAlignment="1" applyProtection="1">
      <alignment horizontal="left"/>
    </xf>
    <xf numFmtId="0" fontId="4" fillId="25" borderId="17" xfId="52" applyFont="1" applyFill="1" applyBorder="1" applyAlignment="1" applyProtection="1">
      <alignment horizontal="left"/>
    </xf>
    <xf numFmtId="0" fontId="3" fillId="25" borderId="10" xfId="52" applyFont="1" applyFill="1" applyBorder="1" applyAlignment="1" applyProtection="1">
      <alignment horizontal="center"/>
    </xf>
    <xf numFmtId="0" fontId="4" fillId="25" borderId="20" xfId="52" applyFont="1" applyFill="1" applyBorder="1" applyAlignment="1" applyProtection="1">
      <alignment horizontal="center" vertical="center" wrapText="1"/>
    </xf>
    <xf numFmtId="0" fontId="4" fillId="25" borderId="18" xfId="52" applyFont="1" applyFill="1" applyBorder="1" applyAlignment="1" applyProtection="1">
      <alignment horizontal="center" vertical="center" wrapText="1"/>
    </xf>
    <xf numFmtId="0" fontId="4" fillId="25" borderId="28" xfId="52" applyFont="1" applyFill="1" applyBorder="1" applyAlignment="1" applyProtection="1">
      <alignment horizontal="center" vertical="center" wrapText="1"/>
    </xf>
    <xf numFmtId="0" fontId="4" fillId="25" borderId="21" xfId="52" applyFont="1" applyFill="1" applyBorder="1" applyAlignment="1" applyProtection="1">
      <alignment horizontal="center" vertical="center" wrapText="1"/>
    </xf>
    <xf numFmtId="0" fontId="4" fillId="25" borderId="12" xfId="52" applyFont="1" applyFill="1" applyBorder="1" applyAlignment="1" applyProtection="1">
      <alignment horizontal="center" vertical="center" wrapText="1"/>
    </xf>
    <xf numFmtId="0" fontId="4" fillId="25" borderId="24" xfId="52" applyFont="1" applyFill="1" applyBorder="1" applyAlignment="1" applyProtection="1">
      <alignment horizontal="center" vertical="center" wrapText="1"/>
    </xf>
    <xf numFmtId="0" fontId="3" fillId="25" borderId="22" xfId="52" applyFont="1" applyFill="1" applyBorder="1" applyAlignment="1" applyProtection="1">
      <alignment horizontal="center"/>
    </xf>
    <xf numFmtId="0" fontId="3" fillId="25" borderId="10" xfId="52" applyFont="1" applyFill="1" applyBorder="1" applyAlignment="1" applyProtection="1"/>
    <xf numFmtId="0" fontId="3" fillId="25" borderId="16" xfId="52" applyFont="1" applyFill="1" applyBorder="1" applyAlignment="1" applyProtection="1">
      <alignment horizontal="left"/>
    </xf>
    <xf numFmtId="0" fontId="3" fillId="25" borderId="40" xfId="52" applyFont="1" applyFill="1" applyBorder="1" applyAlignment="1" applyProtection="1">
      <alignment horizontal="left"/>
    </xf>
    <xf numFmtId="0" fontId="4" fillId="25" borderId="17" xfId="52" applyFont="1" applyFill="1" applyBorder="1" applyAlignment="1" applyProtection="1">
      <alignment horizontal="center"/>
    </xf>
    <xf numFmtId="0" fontId="4" fillId="25" borderId="19" xfId="52" applyFont="1" applyFill="1" applyBorder="1" applyAlignment="1" applyProtection="1">
      <alignment horizontal="center"/>
    </xf>
    <xf numFmtId="0" fontId="4" fillId="25" borderId="16" xfId="52" applyFont="1" applyFill="1" applyBorder="1" applyAlignment="1" applyProtection="1">
      <alignment horizontal="center"/>
    </xf>
    <xf numFmtId="3" fontId="3" fillId="25" borderId="22" xfId="52" applyNumberFormat="1" applyFont="1" applyFill="1" applyBorder="1" applyAlignment="1" applyProtection="1">
      <alignment horizontal="left"/>
    </xf>
    <xf numFmtId="3" fontId="2" fillId="25" borderId="21" xfId="52" applyNumberFormat="1" applyFont="1" applyFill="1" applyBorder="1" applyAlignment="1" applyProtection="1">
      <alignment horizontal="center"/>
    </xf>
    <xf numFmtId="3" fontId="2" fillId="25" borderId="24" xfId="52" applyNumberFormat="1" applyFont="1" applyFill="1" applyBorder="1" applyAlignment="1" applyProtection="1">
      <alignment horizontal="center"/>
    </xf>
    <xf numFmtId="3" fontId="4" fillId="25" borderId="44" xfId="52" applyNumberFormat="1" applyFont="1" applyFill="1" applyBorder="1" applyAlignment="1" applyProtection="1">
      <alignment horizontal="center"/>
    </xf>
    <xf numFmtId="0" fontId="4" fillId="25" borderId="15" xfId="52" applyFont="1" applyFill="1" applyBorder="1" applyAlignment="1" applyProtection="1">
      <alignment horizontal="center"/>
    </xf>
    <xf numFmtId="0" fontId="3" fillId="25" borderId="37" xfId="52" applyFont="1" applyFill="1" applyBorder="1" applyAlignment="1" applyProtection="1">
      <alignment horizontal="left"/>
    </xf>
    <xf numFmtId="0" fontId="3" fillId="25" borderId="38" xfId="52" applyFont="1" applyFill="1" applyBorder="1" applyAlignment="1" applyProtection="1">
      <alignment horizontal="left"/>
    </xf>
    <xf numFmtId="0" fontId="3" fillId="25" borderId="33" xfId="52" applyFont="1" applyFill="1" applyBorder="1" applyAlignment="1" applyProtection="1">
      <alignment horizontal="left"/>
    </xf>
    <xf numFmtId="3" fontId="3" fillId="25" borderId="22" xfId="52" applyNumberFormat="1" applyFont="1" applyFill="1" applyBorder="1" applyAlignment="1" applyProtection="1">
      <alignment horizontal="center"/>
    </xf>
    <xf numFmtId="0" fontId="3" fillId="25" borderId="27" xfId="52" applyFont="1" applyFill="1" applyBorder="1" applyAlignment="1" applyProtection="1">
      <alignment horizontal="left"/>
    </xf>
    <xf numFmtId="0" fontId="3" fillId="25" borderId="14" xfId="52" applyFont="1" applyFill="1" applyBorder="1" applyAlignment="1" applyProtection="1">
      <alignment horizontal="left"/>
    </xf>
    <xf numFmtId="0" fontId="4" fillId="25" borderId="21" xfId="52" applyFont="1" applyFill="1" applyBorder="1" applyAlignment="1" applyProtection="1">
      <alignment horizontal="center"/>
    </xf>
    <xf numFmtId="0" fontId="4" fillId="25" borderId="12" xfId="52" applyFont="1" applyFill="1" applyBorder="1" applyAlignment="1" applyProtection="1">
      <alignment horizontal="center"/>
    </xf>
    <xf numFmtId="0" fontId="4" fillId="25" borderId="24" xfId="52" applyFont="1" applyFill="1" applyBorder="1" applyAlignment="1" applyProtection="1">
      <alignment horizontal="center"/>
    </xf>
    <xf numFmtId="0" fontId="2" fillId="25" borderId="0" xfId="52" applyFont="1" applyFill="1" applyAlignment="1" applyProtection="1">
      <alignment horizontal="center"/>
    </xf>
    <xf numFmtId="0" fontId="4" fillId="25" borderId="10" xfId="52" applyFont="1" applyFill="1" applyBorder="1" applyAlignment="1" applyProtection="1"/>
    <xf numFmtId="0" fontId="4" fillId="25" borderId="17" xfId="52" applyFont="1" applyFill="1" applyBorder="1" applyAlignment="1" applyProtection="1"/>
    <xf numFmtId="0" fontId="32" fillId="25" borderId="10" xfId="52" applyFont="1" applyFill="1" applyBorder="1" applyAlignment="1" applyProtection="1">
      <alignment horizontal="left"/>
    </xf>
    <xf numFmtId="0" fontId="32" fillId="25" borderId="17" xfId="52" applyFont="1" applyFill="1" applyBorder="1" applyAlignment="1" applyProtection="1">
      <alignment horizontal="left"/>
    </xf>
    <xf numFmtId="0" fontId="4" fillId="25" borderId="10" xfId="52" applyFont="1" applyFill="1" applyBorder="1" applyAlignment="1" applyProtection="1">
      <alignment horizontal="center"/>
    </xf>
    <xf numFmtId="0" fontId="3" fillId="25" borderId="43" xfId="52" applyFont="1" applyFill="1" applyBorder="1" applyAlignment="1" applyProtection="1">
      <alignment horizontal="left"/>
    </xf>
    <xf numFmtId="0" fontId="4" fillId="25" borderId="15" xfId="52" applyFont="1" applyFill="1" applyBorder="1" applyAlignment="1" applyProtection="1">
      <alignment horizontal="center" vertical="center" wrapText="1"/>
    </xf>
    <xf numFmtId="0" fontId="2" fillId="25" borderId="10" xfId="52" applyFont="1" applyFill="1" applyBorder="1" applyAlignment="1" applyProtection="1">
      <alignment horizontal="center" vertical="center" wrapText="1"/>
    </xf>
    <xf numFmtId="0" fontId="2" fillId="25" borderId="17" xfId="52" applyFont="1" applyFill="1" applyBorder="1" applyAlignment="1" applyProtection="1">
      <alignment horizontal="center" vertical="center" wrapText="1"/>
    </xf>
    <xf numFmtId="0" fontId="2" fillId="25" borderId="16" xfId="52" applyFont="1" applyFill="1" applyBorder="1" applyAlignment="1" applyProtection="1">
      <alignment horizontal="center" vertical="center" wrapText="1"/>
    </xf>
    <xf numFmtId="0" fontId="3" fillId="25" borderId="12" xfId="52" applyFont="1" applyFill="1" applyBorder="1" applyAlignment="1" applyProtection="1">
      <alignment horizontal="center"/>
      <protection hidden="1"/>
    </xf>
    <xf numFmtId="0" fontId="28" fillId="30" borderId="0" xfId="52" applyFont="1" applyFill="1" applyAlignment="1" applyProtection="1">
      <alignment horizontal="left"/>
      <protection hidden="1"/>
    </xf>
    <xf numFmtId="0" fontId="2" fillId="25" borderId="18" xfId="52" applyFont="1" applyFill="1" applyBorder="1" applyAlignment="1" applyProtection="1">
      <alignment horizontal="center"/>
      <protection hidden="1"/>
    </xf>
    <xf numFmtId="0" fontId="3" fillId="25" borderId="42" xfId="52" applyFont="1" applyFill="1" applyBorder="1" applyAlignment="1" applyProtection="1">
      <alignment horizontal="center"/>
    </xf>
    <xf numFmtId="0" fontId="3" fillId="25" borderId="26" xfId="52" applyFont="1" applyFill="1" applyBorder="1" applyAlignment="1" applyProtection="1">
      <alignment horizontal="center"/>
    </xf>
    <xf numFmtId="0" fontId="3" fillId="25" borderId="30" xfId="52" applyFont="1" applyFill="1" applyBorder="1" applyAlignment="1" applyProtection="1">
      <alignment horizontal="center"/>
    </xf>
    <xf numFmtId="0" fontId="3" fillId="25" borderId="0" xfId="52" applyFont="1" applyFill="1" applyAlignment="1" applyProtection="1">
      <alignment horizontal="left"/>
    </xf>
    <xf numFmtId="0" fontId="29" fillId="0" borderId="26" xfId="52" applyFont="1" applyFill="1" applyBorder="1" applyAlignment="1" applyProtection="1">
      <alignment horizontal="center"/>
    </xf>
    <xf numFmtId="0" fontId="29" fillId="0" borderId="30" xfId="52" applyFont="1" applyFill="1" applyBorder="1" applyAlignment="1" applyProtection="1">
      <alignment horizontal="left"/>
    </xf>
    <xf numFmtId="0" fontId="29" fillId="0" borderId="26" xfId="52" applyFont="1" applyFill="1" applyBorder="1" applyAlignment="1" applyProtection="1">
      <alignment horizontal="left"/>
    </xf>
    <xf numFmtId="0" fontId="3" fillId="25" borderId="26" xfId="52" applyFont="1" applyFill="1" applyBorder="1" applyAlignment="1" applyProtection="1">
      <alignment horizontal="left"/>
    </xf>
    <xf numFmtId="0" fontId="3" fillId="25" borderId="12" xfId="52" applyFont="1" applyFill="1" applyBorder="1" applyAlignment="1" applyProtection="1">
      <alignment horizontal="left"/>
    </xf>
    <xf numFmtId="3" fontId="4" fillId="25" borderId="21" xfId="52" applyNumberFormat="1" applyFont="1" applyFill="1" applyBorder="1" applyAlignment="1" applyProtection="1">
      <alignment horizontal="center"/>
    </xf>
    <xf numFmtId="0" fontId="3" fillId="25" borderId="0" xfId="52" applyFont="1" applyFill="1" applyAlignment="1" applyProtection="1">
      <alignment horizontal="center"/>
    </xf>
    <xf numFmtId="3" fontId="3" fillId="25" borderId="44" xfId="52" applyNumberFormat="1" applyFont="1" applyFill="1" applyBorder="1" applyAlignment="1" applyProtection="1">
      <alignment horizontal="center"/>
    </xf>
    <xf numFmtId="0" fontId="3" fillId="25" borderId="44" xfId="52" applyFont="1" applyFill="1" applyBorder="1" applyAlignment="1" applyProtection="1">
      <alignment horizontal="center"/>
    </xf>
    <xf numFmtId="3" fontId="3" fillId="25" borderId="20" xfId="52" applyNumberFormat="1" applyFont="1" applyFill="1" applyBorder="1" applyAlignment="1" applyProtection="1">
      <alignment horizontal="center"/>
    </xf>
    <xf numFmtId="0" fontId="3" fillId="25" borderId="28" xfId="52" applyFont="1" applyFill="1" applyBorder="1" applyAlignment="1" applyProtection="1">
      <alignment horizontal="center"/>
    </xf>
    <xf numFmtId="0" fontId="3" fillId="25" borderId="21" xfId="52" applyFont="1" applyFill="1" applyBorder="1" applyAlignment="1" applyProtection="1">
      <alignment horizontal="center"/>
    </xf>
    <xf numFmtId="0" fontId="3" fillId="25" borderId="24" xfId="52" applyFont="1" applyFill="1" applyBorder="1" applyAlignment="1" applyProtection="1">
      <alignment horizontal="center"/>
    </xf>
    <xf numFmtId="4" fontId="3" fillId="25" borderId="22" xfId="52" applyNumberFormat="1" applyFont="1" applyFill="1" applyBorder="1" applyAlignment="1" applyProtection="1">
      <alignment horizontal="center"/>
    </xf>
    <xf numFmtId="3" fontId="3" fillId="25" borderId="17" xfId="52" applyNumberFormat="1" applyFont="1" applyFill="1" applyBorder="1" applyAlignment="1" applyProtection="1">
      <alignment horizontal="center"/>
    </xf>
    <xf numFmtId="3" fontId="3" fillId="25" borderId="21" xfId="52" applyNumberFormat="1" applyFont="1" applyFill="1" applyBorder="1" applyAlignment="1" applyProtection="1">
      <alignment horizontal="center"/>
    </xf>
    <xf numFmtId="0" fontId="3" fillId="25" borderId="41" xfId="52" applyFont="1" applyFill="1" applyBorder="1" applyAlignment="1" applyProtection="1">
      <alignment horizontal="left"/>
    </xf>
    <xf numFmtId="0" fontId="35" fillId="25" borderId="39" xfId="52" applyFont="1" applyFill="1" applyBorder="1" applyAlignment="1" applyProtection="1">
      <alignment horizontal="left"/>
    </xf>
    <xf numFmtId="3" fontId="35" fillId="25" borderId="40" xfId="52" applyNumberFormat="1" applyFont="1" applyFill="1" applyBorder="1" applyAlignment="1" applyProtection="1">
      <alignment horizontal="left"/>
    </xf>
    <xf numFmtId="0" fontId="35" fillId="25" borderId="40" xfId="52" applyFont="1" applyFill="1" applyBorder="1" applyAlignment="1" applyProtection="1">
      <alignment horizontal="left"/>
    </xf>
    <xf numFmtId="3" fontId="3" fillId="25" borderId="16" xfId="52" applyNumberFormat="1" applyFont="1" applyFill="1" applyBorder="1" applyAlignment="1" applyProtection="1">
      <alignment horizontal="center"/>
    </xf>
    <xf numFmtId="3" fontId="3" fillId="25" borderId="10" xfId="52" applyNumberFormat="1" applyFont="1" applyFill="1" applyBorder="1" applyAlignment="1" applyProtection="1">
      <alignment horizontal="center"/>
    </xf>
    <xf numFmtId="0" fontId="2" fillId="25" borderId="0" xfId="52" applyFont="1" applyFill="1" applyAlignment="1" applyProtection="1">
      <alignment horizontal="left" vertical="center" wrapText="1"/>
    </xf>
    <xf numFmtId="3" fontId="3" fillId="25" borderId="28" xfId="52" applyNumberFormat="1" applyFont="1" applyFill="1" applyBorder="1" applyAlignment="1" applyProtection="1">
      <alignment horizontal="center"/>
    </xf>
    <xf numFmtId="3" fontId="3" fillId="25" borderId="15" xfId="52" applyNumberFormat="1" applyFont="1" applyFill="1" applyBorder="1" applyAlignment="1" applyProtection="1">
      <alignment horizontal="center"/>
    </xf>
    <xf numFmtId="0" fontId="3" fillId="25" borderId="22" xfId="52" applyFont="1" applyFill="1" applyBorder="1" applyAlignment="1" applyProtection="1"/>
    <xf numFmtId="0" fontId="3" fillId="25" borderId="15" xfId="52" applyFont="1" applyFill="1" applyBorder="1" applyAlignment="1" applyProtection="1"/>
    <xf numFmtId="0" fontId="3" fillId="25" borderId="20" xfId="52" applyFont="1" applyFill="1" applyBorder="1" applyAlignment="1" applyProtection="1"/>
    <xf numFmtId="3" fontId="3" fillId="25" borderId="34" xfId="52" applyNumberFormat="1" applyFont="1" applyFill="1" applyBorder="1" applyAlignment="1" applyProtection="1">
      <alignment horizontal="center"/>
    </xf>
    <xf numFmtId="3" fontId="3" fillId="25" borderId="35" xfId="52" applyNumberFormat="1" applyFont="1" applyFill="1" applyBorder="1" applyAlignment="1" applyProtection="1">
      <alignment horizontal="center"/>
    </xf>
    <xf numFmtId="3" fontId="3" fillId="25" borderId="36" xfId="52" applyNumberFormat="1" applyFont="1" applyFill="1" applyBorder="1" applyAlignment="1" applyProtection="1">
      <alignment horizontal="center"/>
    </xf>
    <xf numFmtId="0" fontId="3" fillId="25" borderId="32" xfId="52" applyFont="1" applyFill="1" applyBorder="1" applyAlignment="1" applyProtection="1">
      <alignment horizontal="center"/>
    </xf>
    <xf numFmtId="0" fontId="3" fillId="25" borderId="25" xfId="52" applyFont="1" applyFill="1" applyBorder="1" applyAlignment="1" applyProtection="1">
      <alignment horizontal="center"/>
    </xf>
    <xf numFmtId="0" fontId="4" fillId="25" borderId="16" xfId="52" applyFont="1" applyFill="1" applyBorder="1" applyAlignment="1" applyProtection="1"/>
    <xf numFmtId="0" fontId="31" fillId="25" borderId="10" xfId="52" applyFont="1" applyFill="1" applyBorder="1" applyAlignment="1" applyProtection="1"/>
    <xf numFmtId="0" fontId="3" fillId="31" borderId="0" xfId="52" applyFont="1" applyFill="1" applyBorder="1" applyAlignment="1" applyProtection="1">
      <alignment horizontal="left"/>
    </xf>
    <xf numFmtId="0" fontId="3" fillId="25" borderId="20" xfId="52" applyFont="1" applyFill="1" applyBorder="1" applyAlignment="1" applyProtection="1">
      <alignment horizontal="center"/>
    </xf>
    <xf numFmtId="0" fontId="5" fillId="25" borderId="10" xfId="52" applyFont="1" applyFill="1" applyBorder="1" applyAlignment="1" applyProtection="1">
      <alignment horizontal="center" vertical="center"/>
    </xf>
    <xf numFmtId="0" fontId="4" fillId="25" borderId="20" xfId="52" applyFont="1" applyFill="1" applyBorder="1" applyAlignment="1" applyProtection="1">
      <alignment horizontal="center"/>
    </xf>
    <xf numFmtId="0" fontId="4" fillId="25" borderId="28" xfId="52" applyFont="1" applyFill="1" applyBorder="1" applyAlignment="1" applyProtection="1">
      <alignment horizontal="center"/>
    </xf>
    <xf numFmtId="0" fontId="5" fillId="25" borderId="0" xfId="52" applyFont="1" applyFill="1" applyAlignment="1" applyProtection="1">
      <alignment horizontal="left" vertical="center" wrapText="1"/>
    </xf>
    <xf numFmtId="0" fontId="3" fillId="25" borderId="15" xfId="52" applyFont="1" applyFill="1" applyBorder="1" applyAlignment="1" applyProtection="1">
      <alignment horizontal="center"/>
    </xf>
    <xf numFmtId="0" fontId="3" fillId="25" borderId="20" xfId="52" applyFont="1" applyFill="1" applyBorder="1" applyAlignment="1" applyProtection="1">
      <alignment horizontal="left"/>
    </xf>
    <xf numFmtId="0" fontId="4" fillId="25" borderId="18" xfId="52" applyFont="1" applyFill="1" applyBorder="1" applyAlignment="1" applyProtection="1">
      <alignment horizontal="center"/>
    </xf>
    <xf numFmtId="0" fontId="2" fillId="25" borderId="22" xfId="52" applyFont="1" applyFill="1" applyBorder="1" applyAlignment="1" applyProtection="1">
      <alignment horizontal="left"/>
    </xf>
    <xf numFmtId="4" fontId="2" fillId="25" borderId="22" xfId="52" applyNumberFormat="1" applyFont="1" applyFill="1" applyBorder="1" applyAlignment="1" applyProtection="1">
      <alignment horizontal="center"/>
    </xf>
    <xf numFmtId="0" fontId="2" fillId="25" borderId="22" xfId="52" applyFont="1" applyFill="1" applyBorder="1" applyAlignment="1" applyProtection="1">
      <alignment horizontal="center"/>
    </xf>
    <xf numFmtId="0" fontId="5" fillId="25" borderId="21" xfId="52" applyFont="1" applyFill="1" applyBorder="1" applyAlignment="1" applyProtection="1">
      <alignment horizontal="center"/>
    </xf>
    <xf numFmtId="0" fontId="5" fillId="25" borderId="12" xfId="52" applyFont="1" applyFill="1" applyBorder="1" applyAlignment="1" applyProtection="1">
      <alignment horizontal="center"/>
    </xf>
    <xf numFmtId="0" fontId="5" fillId="25" borderId="24" xfId="52" applyFont="1" applyFill="1" applyBorder="1" applyAlignment="1" applyProtection="1">
      <alignment horizontal="center"/>
    </xf>
    <xf numFmtId="0" fontId="5" fillId="25" borderId="44" xfId="52" applyFont="1" applyFill="1" applyBorder="1" applyAlignment="1" applyProtection="1">
      <alignment horizontal="center"/>
    </xf>
    <xf numFmtId="0" fontId="5" fillId="25" borderId="15" xfId="52" applyFont="1" applyFill="1" applyBorder="1" applyAlignment="1" applyProtection="1">
      <alignment horizontal="center" vertical="center" wrapText="1"/>
    </xf>
    <xf numFmtId="3" fontId="3" fillId="25" borderId="37" xfId="52" applyNumberFormat="1" applyFont="1" applyFill="1" applyBorder="1" applyAlignment="1" applyProtection="1">
      <alignment horizontal="center"/>
    </xf>
    <xf numFmtId="3" fontId="3" fillId="25" borderId="38" xfId="52" applyNumberFormat="1" applyFont="1" applyFill="1" applyBorder="1" applyAlignment="1" applyProtection="1">
      <alignment horizontal="center"/>
    </xf>
    <xf numFmtId="3" fontId="3" fillId="25" borderId="33" xfId="52" applyNumberFormat="1" applyFont="1" applyFill="1" applyBorder="1" applyAlignment="1" applyProtection="1">
      <alignment horizontal="center"/>
    </xf>
    <xf numFmtId="0" fontId="6" fillId="25" borderId="0" xfId="52" applyFont="1" applyFill="1" applyAlignment="1" applyProtection="1">
      <alignment horizontal="center" vertical="center" wrapText="1"/>
      <protection hidden="1"/>
    </xf>
  </cellXfs>
  <cellStyles count="5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6" builtinId="3"/>
    <cellStyle name="Comma [0] 2 2" xfId="50" xr:uid="{00000000-0005-0000-0000-00001C000000}"/>
    <cellStyle name="Comma [0] 2 3" xfId="55" xr:uid="{00000000-0005-0000-0000-00001D000000}"/>
    <cellStyle name="Comma 2 2" xfId="49" xr:uid="{00000000-0005-0000-0000-00001E000000}"/>
    <cellStyle name="Comma 2 3" xfId="54" xr:uid="{00000000-0005-0000-0000-00001F000000}"/>
    <cellStyle name="Comma 3" xfId="47" xr:uid="{00000000-0005-0000-0000-000020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 2" xfId="45" xr:uid="{00000000-0005-0000-0000-00002C000000}"/>
    <cellStyle name="Normal 2 2 2" xfId="48" xr:uid="{00000000-0005-0000-0000-00002D000000}"/>
    <cellStyle name="Normal 2 3" xfId="53" xr:uid="{00000000-0005-0000-0000-00002E000000}"/>
    <cellStyle name="Normal 3" xfId="46" xr:uid="{00000000-0005-0000-0000-00002F000000}"/>
    <cellStyle name="Normal 4" xfId="52" xr:uid="{00000000-0005-0000-0000-000030000000}"/>
    <cellStyle name="Normal_2005year2MN" xfId="38" xr:uid="{00000000-0005-0000-0000-000031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  <cellStyle name="мөөг" xfId="44" xr:uid="{00000000-0005-0000-0000-000037000000}"/>
    <cellStyle name="常规_general jornual" xfId="51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0</xdr:row>
          <xdr:rowOff>47625</xdr:rowOff>
        </xdr:from>
        <xdr:to>
          <xdr:col>3</xdr:col>
          <xdr:colOff>0</xdr:colOff>
          <xdr:row>1</xdr:row>
          <xdr:rowOff>142875</xdr:rowOff>
        </xdr:to>
        <xdr:sp macro="" textlink="">
          <xdr:nvSpPr>
            <xdr:cNvPr id="6145" name="CommandButton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"/>
  <sheetViews>
    <sheetView view="pageBreakPreview" zoomScale="85" zoomScaleNormal="100" zoomScaleSheetLayoutView="85" workbookViewId="0">
      <selection activeCell="Y23" sqref="Y23"/>
    </sheetView>
  </sheetViews>
  <sheetFormatPr defaultColWidth="0" defaultRowHeight="12.75" zeroHeight="1"/>
  <cols>
    <col min="1" max="1" width="5.42578125" style="121" customWidth="1"/>
    <col min="2" max="2" width="8.140625" style="121" customWidth="1"/>
    <col min="3" max="3" width="3.85546875" style="121" customWidth="1"/>
    <col min="4" max="7" width="3.140625" style="121" customWidth="1"/>
    <col min="8" max="8" width="3.7109375" style="121" customWidth="1"/>
    <col min="9" max="9" width="3.140625" style="121" customWidth="1"/>
    <col min="10" max="10" width="3.28515625" style="121" customWidth="1"/>
    <col min="11" max="11" width="11.7109375" style="121" customWidth="1"/>
    <col min="12" max="12" width="5" style="121" customWidth="1"/>
    <col min="13" max="13" width="6.140625" style="121" customWidth="1"/>
    <col min="14" max="14" width="5.42578125" style="121" customWidth="1"/>
    <col min="15" max="15" width="8.42578125" style="121" customWidth="1"/>
    <col min="16" max="16" width="10.85546875" style="121" customWidth="1"/>
    <col min="17" max="17" width="3.42578125" style="121" customWidth="1"/>
    <col min="18" max="25" width="9.140625" style="121" customWidth="1"/>
    <col min="26" max="26" width="11.85546875" style="121" customWidth="1"/>
    <col min="27" max="27" width="6" style="121" customWidth="1"/>
    <col min="28" max="16384" width="0" style="121" hidden="1"/>
  </cols>
  <sheetData>
    <row r="1" spans="1:27" s="122" customFormat="1" ht="14.25" customHeight="1">
      <c r="A1" s="121" t="s">
        <v>195</v>
      </c>
      <c r="B1" s="121"/>
      <c r="C1" s="121"/>
      <c r="D1" s="121"/>
      <c r="E1" s="121"/>
      <c r="F1" s="121"/>
      <c r="G1" s="121"/>
      <c r="H1" s="121"/>
      <c r="I1" s="121"/>
      <c r="J1" s="121"/>
      <c r="M1" s="323" t="s">
        <v>518</v>
      </c>
      <c r="N1" s="323"/>
      <c r="O1" s="323"/>
      <c r="P1" s="323"/>
    </row>
    <row r="2" spans="1:27" s="122" customFormat="1" ht="14.25" customHeight="1">
      <c r="H2" s="121"/>
      <c r="I2" s="121"/>
      <c r="J2" s="121"/>
      <c r="M2" s="323"/>
      <c r="N2" s="323"/>
      <c r="O2" s="323"/>
      <c r="P2" s="323"/>
    </row>
    <row r="3" spans="1:27" s="122" customFormat="1" ht="14.25" customHeight="1">
      <c r="A3" s="121"/>
      <c r="B3" s="121"/>
      <c r="C3" s="121"/>
      <c r="D3" s="121"/>
      <c r="E3" s="121"/>
      <c r="F3" s="121"/>
      <c r="G3" s="123"/>
      <c r="H3" s="121"/>
      <c r="I3" s="121"/>
      <c r="J3" s="121"/>
      <c r="M3" s="323"/>
      <c r="N3" s="323"/>
      <c r="O3" s="323"/>
      <c r="P3" s="323"/>
    </row>
    <row r="4" spans="1:27" s="122" customFormat="1" ht="14.25" customHeight="1">
      <c r="A4" s="121"/>
      <c r="B4" s="121"/>
      <c r="C4" s="121"/>
      <c r="D4" s="121"/>
      <c r="E4" s="121"/>
      <c r="F4" s="121"/>
      <c r="G4" s="124"/>
      <c r="H4" s="121"/>
      <c r="I4" s="121"/>
      <c r="J4" s="121"/>
      <c r="K4" s="125"/>
    </row>
    <row r="5" spans="1:27" ht="14.25" customHeight="1">
      <c r="A5" s="331" t="s">
        <v>196</v>
      </c>
      <c r="B5" s="331"/>
      <c r="C5" s="332"/>
      <c r="D5" s="137">
        <v>2</v>
      </c>
      <c r="E5" s="137">
        <v>0</v>
      </c>
      <c r="F5" s="137">
        <v>3</v>
      </c>
      <c r="G5" s="137">
        <v>8</v>
      </c>
      <c r="H5" s="137">
        <v>2</v>
      </c>
      <c r="I5" s="137">
        <v>8</v>
      </c>
      <c r="J5" s="137">
        <v>5</v>
      </c>
      <c r="K5" s="126"/>
    </row>
    <row r="6" spans="1:27" ht="14.25" customHeight="1">
      <c r="A6" s="121" t="s">
        <v>496</v>
      </c>
      <c r="B6" s="325" t="s">
        <v>520</v>
      </c>
      <c r="C6" s="325"/>
      <c r="D6" s="325"/>
      <c r="E6" s="325"/>
      <c r="F6" s="325"/>
      <c r="G6" s="325"/>
      <c r="H6" s="325"/>
      <c r="I6" s="325"/>
      <c r="J6" s="325"/>
      <c r="K6" s="325"/>
      <c r="L6" s="325"/>
      <c r="M6" s="127"/>
    </row>
    <row r="7" spans="1:27">
      <c r="A7" s="330" t="s">
        <v>497</v>
      </c>
      <c r="B7" s="330"/>
      <c r="C7" s="330"/>
      <c r="D7" s="326"/>
      <c r="E7" s="326"/>
      <c r="F7" s="327"/>
      <c r="G7" s="327"/>
      <c r="H7" s="327"/>
      <c r="I7" s="327"/>
      <c r="J7" s="327"/>
      <c r="K7" s="327"/>
      <c r="L7" s="327"/>
      <c r="M7" s="127"/>
      <c r="R7" s="324" t="str">
        <f>+D21</f>
        <v>"БӨХӨГ" ХК-ИЙН</v>
      </c>
      <c r="S7" s="324"/>
      <c r="T7" s="324"/>
      <c r="U7" s="324"/>
      <c r="V7" s="324"/>
      <c r="W7" s="324"/>
      <c r="X7" s="324"/>
      <c r="Y7" s="324"/>
      <c r="Z7" s="324"/>
      <c r="AA7" s="324"/>
    </row>
    <row r="8" spans="1:27">
      <c r="A8" s="121" t="s">
        <v>498</v>
      </c>
      <c r="B8" s="327">
        <v>99108484</v>
      </c>
      <c r="C8" s="327"/>
      <c r="D8" s="328"/>
      <c r="E8" s="328"/>
      <c r="H8" s="121" t="s">
        <v>511</v>
      </c>
      <c r="K8" s="128"/>
      <c r="L8" s="129"/>
      <c r="M8" s="127"/>
      <c r="R8" s="324" t="s">
        <v>526</v>
      </c>
      <c r="S8" s="324"/>
      <c r="T8" s="324"/>
      <c r="U8" s="324"/>
      <c r="V8" s="324"/>
      <c r="W8" s="324"/>
      <c r="X8" s="324"/>
      <c r="Y8" s="324"/>
      <c r="Z8" s="324"/>
      <c r="AA8" s="324"/>
    </row>
    <row r="9" spans="1:27" ht="12.75" customHeight="1">
      <c r="A9" s="329" t="s">
        <v>499</v>
      </c>
      <c r="B9" s="329"/>
      <c r="C9" s="329"/>
      <c r="E9" s="324" t="s">
        <v>500</v>
      </c>
      <c r="F9" s="324"/>
      <c r="G9" s="324"/>
      <c r="H9" s="130"/>
      <c r="I9" s="131" t="s">
        <v>501</v>
      </c>
      <c r="K9" s="132" t="s">
        <v>502</v>
      </c>
      <c r="L9" s="310">
        <v>100</v>
      </c>
      <c r="M9" s="131" t="s">
        <v>501</v>
      </c>
      <c r="R9" s="324" t="s">
        <v>503</v>
      </c>
      <c r="S9" s="324"/>
      <c r="T9" s="324"/>
      <c r="U9" s="324"/>
      <c r="V9" s="324"/>
      <c r="W9" s="324"/>
      <c r="X9" s="324"/>
      <c r="Y9" s="324"/>
      <c r="Z9" s="324"/>
      <c r="AA9" s="324"/>
    </row>
    <row r="10" spans="1:27" ht="13.5" customHeight="1"/>
    <row r="11" spans="1:27" ht="13.5" customHeight="1">
      <c r="E11" s="131"/>
      <c r="L11" s="131"/>
    </row>
    <row r="12" spans="1:27" ht="13.5" customHeight="1">
      <c r="H12" s="133"/>
      <c r="V12" s="121" t="s">
        <v>527</v>
      </c>
    </row>
    <row r="13" spans="1:27"/>
    <row r="14" spans="1:27" ht="12.75" customHeight="1">
      <c r="R14" s="334" t="s">
        <v>528</v>
      </c>
      <c r="S14" s="334"/>
      <c r="T14" s="334"/>
      <c r="U14" s="334"/>
      <c r="V14" s="334"/>
      <c r="W14" s="334"/>
      <c r="X14" s="334"/>
      <c r="Y14" s="334"/>
      <c r="Z14" s="334"/>
      <c r="AA14" s="334"/>
    </row>
    <row r="15" spans="1:27">
      <c r="R15" s="334"/>
      <c r="S15" s="334"/>
      <c r="T15" s="334"/>
      <c r="U15" s="334"/>
      <c r="V15" s="334"/>
      <c r="W15" s="334"/>
      <c r="X15" s="334"/>
      <c r="Y15" s="334"/>
      <c r="Z15" s="334"/>
      <c r="AA15" s="334"/>
    </row>
    <row r="16" spans="1:27" ht="12.75" customHeight="1">
      <c r="R16" s="334"/>
      <c r="S16" s="334"/>
      <c r="T16" s="334"/>
      <c r="U16" s="334"/>
      <c r="V16" s="334"/>
      <c r="W16" s="334"/>
      <c r="X16" s="334"/>
      <c r="Y16" s="334"/>
      <c r="Z16" s="334"/>
      <c r="AA16" s="334"/>
    </row>
    <row r="17" spans="1:27">
      <c r="R17" s="334"/>
      <c r="S17" s="334"/>
      <c r="T17" s="334"/>
      <c r="U17" s="334"/>
      <c r="V17" s="334"/>
      <c r="W17" s="334"/>
      <c r="X17" s="334"/>
      <c r="Y17" s="334"/>
      <c r="Z17" s="334"/>
      <c r="AA17" s="334"/>
    </row>
    <row r="18" spans="1:27"/>
    <row r="19" spans="1:27" ht="9.75" customHeight="1">
      <c r="B19" s="333" t="s">
        <v>12</v>
      </c>
    </row>
    <row r="20" spans="1:27" ht="12.75" customHeight="1">
      <c r="B20" s="333"/>
      <c r="R20" s="121">
        <v>1</v>
      </c>
      <c r="S20" s="121" t="s">
        <v>197</v>
      </c>
    </row>
    <row r="21" spans="1:27" ht="18.75" customHeight="1">
      <c r="A21" s="134"/>
      <c r="B21" s="333"/>
      <c r="C21" s="134"/>
      <c r="D21" s="335" t="s">
        <v>521</v>
      </c>
      <c r="E21" s="335"/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134"/>
      <c r="Q21" s="134"/>
      <c r="S21" s="121" t="s">
        <v>198</v>
      </c>
    </row>
    <row r="22" spans="1:27" ht="4.5" customHeight="1">
      <c r="E22" s="126"/>
      <c r="F22" s="126"/>
      <c r="G22" s="135"/>
      <c r="H22" s="136"/>
      <c r="I22" s="135"/>
      <c r="J22" s="135"/>
      <c r="K22" s="126"/>
      <c r="L22" s="126"/>
      <c r="M22" s="126"/>
      <c r="N22" s="126"/>
    </row>
    <row r="23" spans="1:27" ht="18">
      <c r="E23" s="335" t="s">
        <v>525</v>
      </c>
      <c r="F23" s="335"/>
      <c r="G23" s="335"/>
      <c r="H23" s="335"/>
      <c r="I23" s="335"/>
      <c r="J23" s="335"/>
      <c r="K23" s="335"/>
      <c r="L23" s="335"/>
      <c r="M23" s="335"/>
      <c r="N23" s="335"/>
      <c r="R23" s="121">
        <v>2</v>
      </c>
      <c r="S23" s="121" t="s">
        <v>199</v>
      </c>
    </row>
    <row r="24" spans="1:27" ht="20.25" customHeight="1">
      <c r="E24" s="335" t="s">
        <v>200</v>
      </c>
      <c r="F24" s="335"/>
      <c r="G24" s="335"/>
      <c r="H24" s="335"/>
      <c r="I24" s="335"/>
      <c r="J24" s="335"/>
      <c r="K24" s="335"/>
      <c r="L24" s="335"/>
      <c r="M24" s="335"/>
      <c r="N24" s="335"/>
    </row>
    <row r="25" spans="1:27">
      <c r="R25" s="121">
        <v>3</v>
      </c>
      <c r="S25" s="121" t="s">
        <v>201</v>
      </c>
    </row>
    <row r="26" spans="1:27">
      <c r="S26" s="121" t="s">
        <v>202</v>
      </c>
    </row>
    <row r="27" spans="1:27"/>
    <row r="28" spans="1:27">
      <c r="R28" s="121">
        <v>4</v>
      </c>
      <c r="S28" s="121" t="s">
        <v>203</v>
      </c>
    </row>
    <row r="29" spans="1:27">
      <c r="S29" s="121" t="s">
        <v>204</v>
      </c>
    </row>
    <row r="30" spans="1:27"/>
    <row r="31" spans="1:27">
      <c r="R31" s="121">
        <v>5</v>
      </c>
      <c r="S31" s="121" t="s">
        <v>205</v>
      </c>
    </row>
    <row r="32" spans="1:27">
      <c r="S32" s="121" t="s">
        <v>206</v>
      </c>
    </row>
    <row r="33" spans="2:20"/>
    <row r="34" spans="2:20">
      <c r="R34" s="121">
        <v>6</v>
      </c>
      <c r="S34" s="121" t="s">
        <v>207</v>
      </c>
    </row>
    <row r="35" spans="2:20">
      <c r="S35" s="121" t="s">
        <v>208</v>
      </c>
    </row>
    <row r="36" spans="2:20"/>
    <row r="37" spans="2:20"/>
    <row r="38" spans="2:20"/>
    <row r="39" spans="2:20"/>
    <row r="40" spans="2:20">
      <c r="T40" s="121" t="s">
        <v>522</v>
      </c>
    </row>
    <row r="41" spans="2:20">
      <c r="B41" s="336" t="s">
        <v>209</v>
      </c>
      <c r="C41" s="336"/>
      <c r="D41" s="336"/>
      <c r="E41" s="336"/>
      <c r="F41" s="336"/>
      <c r="G41" s="336"/>
      <c r="H41" s="336"/>
      <c r="I41" s="336"/>
      <c r="J41" s="336"/>
      <c r="K41" s="336"/>
      <c r="L41" s="336" t="s">
        <v>210</v>
      </c>
      <c r="M41" s="336"/>
      <c r="N41" s="336" t="s">
        <v>211</v>
      </c>
      <c r="O41" s="336"/>
      <c r="P41" s="336"/>
    </row>
    <row r="42" spans="2:20">
      <c r="B42" s="337" t="s">
        <v>507</v>
      </c>
      <c r="C42" s="337"/>
      <c r="D42" s="337"/>
      <c r="E42" s="337"/>
      <c r="F42" s="337"/>
      <c r="G42" s="337"/>
      <c r="H42" s="337"/>
      <c r="I42" s="337"/>
      <c r="J42" s="337"/>
      <c r="K42" s="337"/>
      <c r="L42" s="337"/>
      <c r="M42" s="337"/>
      <c r="N42" s="337"/>
      <c r="O42" s="337"/>
      <c r="P42" s="337"/>
      <c r="T42" s="121" t="s">
        <v>524</v>
      </c>
    </row>
    <row r="43" spans="2:20">
      <c r="B43" s="337"/>
      <c r="C43" s="337"/>
      <c r="D43" s="337"/>
      <c r="E43" s="337"/>
      <c r="F43" s="337"/>
      <c r="G43" s="337"/>
      <c r="H43" s="337"/>
      <c r="I43" s="337"/>
      <c r="J43" s="337"/>
      <c r="K43" s="337"/>
      <c r="L43" s="337"/>
      <c r="M43" s="337"/>
      <c r="N43" s="337"/>
      <c r="O43" s="337"/>
      <c r="P43" s="337"/>
    </row>
    <row r="44" spans="2:20"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  <c r="N44" s="337"/>
      <c r="O44" s="337"/>
      <c r="P44" s="337"/>
    </row>
    <row r="45" spans="2:20"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</row>
    <row r="46" spans="2:20"/>
    <row r="47" spans="2:20"/>
    <row r="48" spans="2:20"/>
    <row r="49"/>
    <row r="50"/>
    <row r="51"/>
    <row r="52"/>
    <row r="53"/>
    <row r="54"/>
    <row r="55" ht="4.5" customHeight="1"/>
  </sheetData>
  <mergeCells count="31">
    <mergeCell ref="B44:K44"/>
    <mergeCell ref="L44:M44"/>
    <mergeCell ref="N44:P44"/>
    <mergeCell ref="B45:K45"/>
    <mergeCell ref="L45:M45"/>
    <mergeCell ref="N45:P45"/>
    <mergeCell ref="B42:K42"/>
    <mergeCell ref="L42:M42"/>
    <mergeCell ref="N42:P42"/>
    <mergeCell ref="B43:K43"/>
    <mergeCell ref="L43:M43"/>
    <mergeCell ref="N43:P43"/>
    <mergeCell ref="B19:B21"/>
    <mergeCell ref="R14:AA17"/>
    <mergeCell ref="E23:N23"/>
    <mergeCell ref="E24:N24"/>
    <mergeCell ref="B41:K41"/>
    <mergeCell ref="L41:M41"/>
    <mergeCell ref="N41:P41"/>
    <mergeCell ref="D21:O21"/>
    <mergeCell ref="M1:P3"/>
    <mergeCell ref="R7:AA7"/>
    <mergeCell ref="R8:AA8"/>
    <mergeCell ref="R9:AA9"/>
    <mergeCell ref="B6:L6"/>
    <mergeCell ref="D7:L7"/>
    <mergeCell ref="B8:E8"/>
    <mergeCell ref="A9:C9"/>
    <mergeCell ref="A7:C7"/>
    <mergeCell ref="A5:C5"/>
    <mergeCell ref="E9:G9"/>
  </mergeCells>
  <pageMargins left="0.45" right="0.4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tabColor indexed="11"/>
  </sheetPr>
  <dimension ref="A1:T137"/>
  <sheetViews>
    <sheetView showZeros="0" tabSelected="1" view="pageBreakPreview" zoomScale="85" zoomScaleNormal="100" zoomScaleSheetLayoutView="85" workbookViewId="0">
      <pane xSplit="1" ySplit="10" topLeftCell="B56" activePane="bottomRight" state="frozen"/>
      <selection activeCell="C11" sqref="C11"/>
      <selection pane="topRight" activeCell="C11" sqref="C11"/>
      <selection pane="bottomLeft" activeCell="C11" sqref="C11"/>
      <selection pane="bottomRight" activeCell="D71" sqref="D71"/>
    </sheetView>
  </sheetViews>
  <sheetFormatPr defaultColWidth="0" defaultRowHeight="12.75" zeroHeight="1"/>
  <cols>
    <col min="1" max="1" width="7.85546875" style="168" customWidth="1"/>
    <col min="2" max="2" width="38.140625" style="169" customWidth="1"/>
    <col min="3" max="4" width="22.42578125" style="148" customWidth="1"/>
    <col min="5" max="5" width="4.42578125" style="148" customWidth="1"/>
    <col min="6" max="6" width="8.28515625" style="170" hidden="1" customWidth="1"/>
    <col min="7" max="7" width="12" style="171" hidden="1" customWidth="1"/>
    <col min="8" max="8" width="11.140625" style="177" customWidth="1"/>
    <col min="9" max="9" width="3" style="173" hidden="1" customWidth="1"/>
    <col min="10" max="10" width="11.5703125" style="174" hidden="1" customWidth="1"/>
    <col min="11" max="11" width="2.5703125" style="175" hidden="1" customWidth="1"/>
    <col min="12" max="12" width="14" style="176" hidden="1" customWidth="1"/>
    <col min="13" max="14" width="13.7109375" style="176" hidden="1" customWidth="1"/>
    <col min="15" max="15" width="14" style="176" hidden="1" customWidth="1"/>
    <col min="16" max="16" width="18" style="173" hidden="1" customWidth="1"/>
    <col min="17" max="20" width="12.7109375" style="173" hidden="1" customWidth="1"/>
    <col min="21" max="16384" width="9.140625" style="173" hidden="1"/>
  </cols>
  <sheetData>
    <row r="1" spans="1:11" ht="12.95" customHeight="1">
      <c r="D1" s="111"/>
      <c r="E1" s="112"/>
      <c r="H1" s="172">
        <v>0</v>
      </c>
    </row>
    <row r="2" spans="1:11" ht="18">
      <c r="B2" s="338" t="s">
        <v>399</v>
      </c>
      <c r="C2" s="338"/>
      <c r="D2" s="338"/>
      <c r="E2" s="112"/>
    </row>
    <row r="3" spans="1:11"/>
    <row r="4" spans="1:11" ht="15.95" customHeight="1">
      <c r="A4" s="340" t="s">
        <v>523</v>
      </c>
      <c r="B4" s="340"/>
      <c r="C4" s="339" t="s">
        <v>529</v>
      </c>
      <c r="D4" s="339"/>
      <c r="E4" s="315"/>
      <c r="J4" s="178"/>
    </row>
    <row r="5" spans="1:11">
      <c r="A5" s="341" t="s">
        <v>6</v>
      </c>
      <c r="B5" s="341"/>
      <c r="H5" s="179"/>
      <c r="J5" s="180"/>
    </row>
    <row r="6" spans="1:11">
      <c r="D6" s="148">
        <v>0</v>
      </c>
    </row>
    <row r="7" spans="1:11" ht="4.5" customHeight="1">
      <c r="F7" s="181"/>
    </row>
    <row r="8" spans="1:11" ht="15.95" customHeight="1">
      <c r="A8" s="342" t="s">
        <v>7</v>
      </c>
      <c r="B8" s="343" t="s">
        <v>8</v>
      </c>
      <c r="C8" s="344" t="s">
        <v>9</v>
      </c>
      <c r="D8" s="344"/>
      <c r="E8" s="113"/>
      <c r="F8" s="114"/>
      <c r="G8" s="115"/>
    </row>
    <row r="9" spans="1:11">
      <c r="A9" s="342"/>
      <c r="B9" s="343"/>
      <c r="C9" s="345" t="s">
        <v>10</v>
      </c>
      <c r="D9" s="345" t="s">
        <v>517</v>
      </c>
      <c r="E9" s="113"/>
      <c r="F9" s="116"/>
      <c r="G9" s="115"/>
    </row>
    <row r="10" spans="1:11">
      <c r="A10" s="342"/>
      <c r="B10" s="343"/>
      <c r="C10" s="346"/>
      <c r="D10" s="346"/>
      <c r="E10" s="113"/>
      <c r="F10" s="116"/>
      <c r="G10" s="115"/>
    </row>
    <row r="11" spans="1:11" s="187" customFormat="1" ht="15.95" customHeight="1">
      <c r="A11" s="182" t="s">
        <v>11</v>
      </c>
      <c r="B11" s="183" t="s">
        <v>12</v>
      </c>
      <c r="C11" s="184">
        <v>1</v>
      </c>
      <c r="D11" s="184">
        <v>2</v>
      </c>
      <c r="E11" s="185"/>
      <c r="F11" s="186"/>
      <c r="G11" s="186"/>
      <c r="H11" s="177"/>
      <c r="J11" s="188"/>
      <c r="K11" s="189"/>
    </row>
    <row r="12" spans="1:11" ht="15.95" customHeight="1">
      <c r="A12" s="182">
        <v>1</v>
      </c>
      <c r="B12" s="190" t="s">
        <v>400</v>
      </c>
      <c r="C12" s="140" t="s">
        <v>13</v>
      </c>
      <c r="D12" s="140" t="s">
        <v>13</v>
      </c>
      <c r="E12" s="147"/>
      <c r="F12" s="186"/>
      <c r="G12" s="191"/>
    </row>
    <row r="13" spans="1:11" ht="15.95" customHeight="1">
      <c r="A13" s="182">
        <v>1.1000000000000001</v>
      </c>
      <c r="B13" s="190" t="s">
        <v>14</v>
      </c>
      <c r="C13" s="140" t="s">
        <v>13</v>
      </c>
      <c r="D13" s="290" t="s">
        <v>13</v>
      </c>
      <c r="E13" s="147"/>
      <c r="F13" s="186"/>
      <c r="G13" s="191"/>
    </row>
    <row r="14" spans="1:11" ht="15.95" customHeight="1">
      <c r="A14" s="182" t="s">
        <v>15</v>
      </c>
      <c r="B14" s="162" t="s">
        <v>113</v>
      </c>
      <c r="C14" s="319">
        <v>14035602.140000001</v>
      </c>
      <c r="D14" s="290">
        <f>12222551.54+65050.6</f>
        <v>12287602.139999999</v>
      </c>
      <c r="E14" s="147"/>
      <c r="F14" s="193">
        <v>570000</v>
      </c>
      <c r="G14" s="191"/>
      <c r="J14" s="192">
        <v>2070000</v>
      </c>
    </row>
    <row r="15" spans="1:11" ht="15.95" customHeight="1">
      <c r="A15" s="182" t="s">
        <v>16</v>
      </c>
      <c r="B15" s="162" t="s">
        <v>116</v>
      </c>
      <c r="C15" s="319">
        <v>60690800</v>
      </c>
      <c r="D15" s="319">
        <v>62510800</v>
      </c>
      <c r="E15" s="147"/>
      <c r="F15" s="193">
        <v>0</v>
      </c>
      <c r="G15" s="191"/>
      <c r="J15" s="192">
        <v>0</v>
      </c>
    </row>
    <row r="16" spans="1:11" ht="15.95" customHeight="1">
      <c r="A16" s="182" t="s">
        <v>17</v>
      </c>
      <c r="B16" s="162" t="s">
        <v>401</v>
      </c>
      <c r="C16" s="319"/>
      <c r="D16" s="319"/>
      <c r="E16" s="147"/>
      <c r="F16" s="193">
        <v>0</v>
      </c>
      <c r="G16" s="191"/>
      <c r="J16" s="192">
        <v>0</v>
      </c>
    </row>
    <row r="17" spans="1:10" ht="15.95" customHeight="1">
      <c r="A17" s="182" t="s">
        <v>18</v>
      </c>
      <c r="B17" s="162" t="s">
        <v>118</v>
      </c>
      <c r="C17" s="319"/>
      <c r="D17" s="319">
        <v>27272.73</v>
      </c>
      <c r="E17" s="147"/>
      <c r="F17" s="193">
        <v>-244000</v>
      </c>
      <c r="G17" s="191"/>
      <c r="J17" s="192">
        <v>256000</v>
      </c>
    </row>
    <row r="18" spans="1:10" ht="15.95" customHeight="1">
      <c r="A18" s="182" t="s">
        <v>19</v>
      </c>
      <c r="B18" s="162" t="s">
        <v>402</v>
      </c>
      <c r="C18" s="319"/>
      <c r="D18" s="319"/>
      <c r="E18" s="147"/>
      <c r="F18" s="193">
        <v>0</v>
      </c>
      <c r="G18" s="191"/>
      <c r="J18" s="192">
        <v>0</v>
      </c>
    </row>
    <row r="19" spans="1:10" ht="15.95" customHeight="1">
      <c r="A19" s="182" t="s">
        <v>20</v>
      </c>
      <c r="B19" s="162" t="s">
        <v>119</v>
      </c>
      <c r="C19" s="319">
        <v>141057100</v>
      </c>
      <c r="D19" s="319">
        <v>141057100</v>
      </c>
      <c r="E19" s="147"/>
      <c r="F19" s="193">
        <v>0</v>
      </c>
      <c r="G19" s="191"/>
      <c r="J19" s="192">
        <v>0</v>
      </c>
    </row>
    <row r="20" spans="1:10" ht="15.95" customHeight="1">
      <c r="A20" s="182" t="s">
        <v>21</v>
      </c>
      <c r="B20" s="162" t="s">
        <v>121</v>
      </c>
      <c r="C20" s="319">
        <v>766278400</v>
      </c>
      <c r="D20" s="319">
        <v>766278400</v>
      </c>
      <c r="E20" s="147"/>
      <c r="F20" s="193">
        <v>402000</v>
      </c>
      <c r="G20" s="194">
        <v>158000</v>
      </c>
      <c r="J20" s="192">
        <v>622000</v>
      </c>
    </row>
    <row r="21" spans="1:10" ht="15.95" customHeight="1">
      <c r="A21" s="182" t="s">
        <v>22</v>
      </c>
      <c r="B21" s="162" t="s">
        <v>125</v>
      </c>
      <c r="C21" s="316"/>
      <c r="D21" s="290"/>
      <c r="E21" s="147"/>
      <c r="F21" s="193">
        <v>0</v>
      </c>
      <c r="G21" s="191"/>
      <c r="J21" s="192">
        <v>0</v>
      </c>
    </row>
    <row r="22" spans="1:10" ht="21.75" customHeight="1">
      <c r="A22" s="182" t="s">
        <v>23</v>
      </c>
      <c r="B22" s="161" t="s">
        <v>403</v>
      </c>
      <c r="C22" s="316"/>
      <c r="D22" s="290"/>
      <c r="E22" s="147"/>
      <c r="F22" s="193">
        <v>0</v>
      </c>
      <c r="G22" s="191"/>
      <c r="J22" s="192">
        <v>420000</v>
      </c>
    </row>
    <row r="23" spans="1:10" ht="15.95" customHeight="1">
      <c r="A23" s="182" t="s">
        <v>24</v>
      </c>
      <c r="B23" s="162"/>
      <c r="C23" s="277"/>
      <c r="D23" s="290"/>
      <c r="E23" s="147"/>
      <c r="F23" s="193">
        <v>0</v>
      </c>
      <c r="G23" s="191"/>
      <c r="J23" s="192">
        <v>0</v>
      </c>
    </row>
    <row r="24" spans="1:10" ht="15.95" customHeight="1">
      <c r="A24" s="182"/>
      <c r="B24" s="190" t="s">
        <v>25</v>
      </c>
      <c r="C24" s="278">
        <f>SUM(C14:C23)</f>
        <v>982061902.13999999</v>
      </c>
      <c r="D24" s="291">
        <f>SUM(D14:D23)</f>
        <v>982161174.87</v>
      </c>
      <c r="E24" s="147"/>
      <c r="F24" s="193"/>
      <c r="G24" s="191"/>
      <c r="J24" s="192">
        <v>3368000</v>
      </c>
    </row>
    <row r="25" spans="1:10" ht="15.95" customHeight="1">
      <c r="A25" s="196">
        <v>1.2</v>
      </c>
      <c r="B25" s="190" t="s">
        <v>26</v>
      </c>
      <c r="C25" s="279"/>
      <c r="D25" s="290"/>
      <c r="E25" s="147"/>
      <c r="F25" s="193"/>
      <c r="G25" s="191"/>
      <c r="J25" s="192" t="s">
        <v>13</v>
      </c>
    </row>
    <row r="26" spans="1:10" ht="15.95" customHeight="1">
      <c r="A26" s="182" t="s">
        <v>27</v>
      </c>
      <c r="B26" s="162" t="s">
        <v>123</v>
      </c>
      <c r="C26" s="319">
        <v>193217800</v>
      </c>
      <c r="D26" s="319">
        <v>193217800</v>
      </c>
      <c r="E26" s="147"/>
      <c r="F26" s="193">
        <v>360000</v>
      </c>
      <c r="G26" s="191"/>
      <c r="J26" s="192">
        <v>360000</v>
      </c>
    </row>
    <row r="27" spans="1:10" ht="15.95" customHeight="1">
      <c r="A27" s="182" t="s">
        <v>28</v>
      </c>
      <c r="B27" s="162" t="s">
        <v>129</v>
      </c>
      <c r="C27" s="319"/>
      <c r="D27" s="319"/>
      <c r="E27" s="147"/>
      <c r="F27" s="193">
        <v>0</v>
      </c>
      <c r="G27" s="191"/>
      <c r="J27" s="192">
        <v>0</v>
      </c>
    </row>
    <row r="28" spans="1:10" ht="15.95" customHeight="1">
      <c r="A28" s="182" t="s">
        <v>29</v>
      </c>
      <c r="B28" s="162" t="s">
        <v>404</v>
      </c>
      <c r="C28" s="319"/>
      <c r="D28" s="319"/>
      <c r="E28" s="147"/>
      <c r="F28" s="193">
        <v>0</v>
      </c>
      <c r="G28" s="191"/>
      <c r="J28" s="192">
        <v>0</v>
      </c>
    </row>
    <row r="29" spans="1:10" ht="15.95" customHeight="1">
      <c r="A29" s="182" t="s">
        <v>30</v>
      </c>
      <c r="B29" s="162" t="s">
        <v>405</v>
      </c>
      <c r="C29" s="319"/>
      <c r="D29" s="319"/>
      <c r="E29" s="147"/>
      <c r="F29" s="193">
        <v>0</v>
      </c>
      <c r="G29" s="191"/>
      <c r="J29" s="192">
        <v>0</v>
      </c>
    </row>
    <row r="30" spans="1:10" ht="15.95" customHeight="1">
      <c r="A30" s="182" t="s">
        <v>31</v>
      </c>
      <c r="B30" s="162" t="s">
        <v>406</v>
      </c>
      <c r="C30" s="316"/>
      <c r="D30" s="316"/>
      <c r="E30" s="147"/>
      <c r="F30" s="193">
        <v>0</v>
      </c>
      <c r="G30" s="191"/>
      <c r="J30" s="192">
        <v>0</v>
      </c>
    </row>
    <row r="31" spans="1:10" ht="15.95" customHeight="1">
      <c r="A31" s="182" t="s">
        <v>32</v>
      </c>
      <c r="B31" s="162" t="s">
        <v>407</v>
      </c>
      <c r="C31" s="316"/>
      <c r="D31" s="316"/>
      <c r="E31" s="147"/>
      <c r="F31" s="193">
        <v>0</v>
      </c>
      <c r="G31" s="191"/>
      <c r="J31" s="192">
        <v>0</v>
      </c>
    </row>
    <row r="32" spans="1:10" ht="23.25" customHeight="1">
      <c r="A32" s="182" t="s">
        <v>33</v>
      </c>
      <c r="B32" s="161" t="s">
        <v>408</v>
      </c>
      <c r="C32" s="316"/>
      <c r="D32" s="290"/>
      <c r="E32" s="147"/>
      <c r="F32" s="193"/>
      <c r="G32" s="191"/>
      <c r="J32" s="192">
        <v>0</v>
      </c>
    </row>
    <row r="33" spans="1:10" ht="15.95" customHeight="1">
      <c r="A33" s="182" t="s">
        <v>34</v>
      </c>
      <c r="B33" s="162" t="s">
        <v>409</v>
      </c>
      <c r="C33" s="316">
        <v>2172793000</v>
      </c>
      <c r="D33" s="290">
        <v>2172793000</v>
      </c>
      <c r="E33" s="147"/>
      <c r="F33" s="193"/>
      <c r="G33" s="191"/>
      <c r="J33" s="192">
        <v>0</v>
      </c>
    </row>
    <row r="34" spans="1:10" ht="15.95" customHeight="1">
      <c r="A34" s="182" t="s">
        <v>35</v>
      </c>
      <c r="B34" s="162"/>
      <c r="C34" s="279">
        <v>0</v>
      </c>
      <c r="D34" s="290">
        <v>0</v>
      </c>
      <c r="E34" s="147"/>
      <c r="F34" s="193"/>
      <c r="G34" s="191"/>
      <c r="J34" s="192">
        <v>0</v>
      </c>
    </row>
    <row r="35" spans="1:10" ht="15.95" customHeight="1" thickBot="1">
      <c r="A35" s="182" t="s">
        <v>504</v>
      </c>
      <c r="B35" s="190" t="s">
        <v>36</v>
      </c>
      <c r="C35" s="280">
        <f>SUM(C26:C34)</f>
        <v>2366010800</v>
      </c>
      <c r="D35" s="292">
        <f>SUM(D26:D34)</f>
        <v>2366010800</v>
      </c>
      <c r="E35" s="147"/>
      <c r="F35" s="193"/>
      <c r="G35" s="191"/>
      <c r="J35" s="192">
        <v>360000</v>
      </c>
    </row>
    <row r="36" spans="1:10" ht="15.95" customHeight="1" thickBot="1">
      <c r="A36" s="182">
        <v>1.3</v>
      </c>
      <c r="B36" s="197" t="s">
        <v>37</v>
      </c>
      <c r="C36" s="281">
        <f>+C35+C24</f>
        <v>3348072702.1399999</v>
      </c>
      <c r="D36" s="293">
        <f>+D35+D24</f>
        <v>3348171974.8699999</v>
      </c>
      <c r="E36" s="198"/>
      <c r="F36" s="199"/>
      <c r="G36" s="200"/>
      <c r="J36" s="195">
        <v>3728000</v>
      </c>
    </row>
    <row r="37" spans="1:10" ht="15.95" customHeight="1">
      <c r="C37" s="282"/>
      <c r="D37" s="315"/>
      <c r="F37" s="202"/>
      <c r="J37" s="201">
        <v>0</v>
      </c>
    </row>
    <row r="38" spans="1:10" ht="15.95" customHeight="1">
      <c r="A38" s="117">
        <v>2</v>
      </c>
      <c r="B38" s="118" t="s">
        <v>38</v>
      </c>
      <c r="C38" s="283"/>
      <c r="D38" s="294"/>
      <c r="E38" s="120"/>
      <c r="F38" s="203"/>
      <c r="J38" s="119" t="s">
        <v>13</v>
      </c>
    </row>
    <row r="39" spans="1:10" ht="15.95" customHeight="1">
      <c r="A39" s="117">
        <v>2.1</v>
      </c>
      <c r="B39" s="204" t="s">
        <v>39</v>
      </c>
      <c r="C39" s="284"/>
      <c r="D39" s="294"/>
      <c r="E39" s="120"/>
      <c r="F39" s="203"/>
      <c r="J39" s="119" t="s">
        <v>13</v>
      </c>
    </row>
    <row r="40" spans="1:10" ht="15.95" customHeight="1">
      <c r="A40" s="182" t="s">
        <v>40</v>
      </c>
      <c r="B40" s="160" t="s">
        <v>41</v>
      </c>
      <c r="C40" s="284"/>
      <c r="D40" s="294"/>
      <c r="E40" s="120"/>
      <c r="F40" s="202"/>
      <c r="J40" s="119" t="s">
        <v>13</v>
      </c>
    </row>
    <row r="41" spans="1:10" ht="15.95" customHeight="1">
      <c r="A41" s="182" t="s">
        <v>42</v>
      </c>
      <c r="B41" s="162" t="s">
        <v>43</v>
      </c>
      <c r="C41" s="319">
        <v>708911278</v>
      </c>
      <c r="D41" s="290">
        <v>708911278</v>
      </c>
      <c r="E41" s="205"/>
      <c r="F41" s="203"/>
      <c r="J41" s="192">
        <v>726000</v>
      </c>
    </row>
    <row r="42" spans="1:10" ht="15.95" customHeight="1">
      <c r="A42" s="182" t="s">
        <v>44</v>
      </c>
      <c r="B42" s="162" t="s">
        <v>131</v>
      </c>
      <c r="C42" s="319">
        <v>26090600</v>
      </c>
      <c r="D42" s="290">
        <v>26090600</v>
      </c>
      <c r="E42" s="205"/>
      <c r="F42" s="203"/>
      <c r="J42" s="192">
        <v>0</v>
      </c>
    </row>
    <row r="43" spans="1:10" ht="15.95" customHeight="1">
      <c r="A43" s="182" t="s">
        <v>45</v>
      </c>
      <c r="B43" s="162" t="s">
        <v>512</v>
      </c>
      <c r="C43" s="319">
        <v>182651788.56999999</v>
      </c>
      <c r="D43" s="290">
        <v>183113088.56</v>
      </c>
      <c r="E43" s="205"/>
      <c r="F43" s="203"/>
      <c r="J43" s="192">
        <v>0</v>
      </c>
    </row>
    <row r="44" spans="1:10" ht="15.95" customHeight="1">
      <c r="A44" s="182" t="s">
        <v>46</v>
      </c>
      <c r="B44" s="162" t="s">
        <v>410</v>
      </c>
      <c r="C44" s="319"/>
      <c r="D44" s="290">
        <v>1000000</v>
      </c>
      <c r="E44" s="205"/>
      <c r="F44" s="203"/>
      <c r="J44" s="192">
        <v>0</v>
      </c>
    </row>
    <row r="45" spans="1:10" ht="15.95" customHeight="1">
      <c r="A45" s="182" t="s">
        <v>47</v>
      </c>
      <c r="B45" s="162" t="s">
        <v>411</v>
      </c>
      <c r="C45" s="316">
        <v>79491700</v>
      </c>
      <c r="D45" s="316">
        <v>79491700</v>
      </c>
      <c r="E45" s="205"/>
      <c r="F45" s="203"/>
      <c r="J45" s="192">
        <v>0</v>
      </c>
    </row>
    <row r="46" spans="1:10" ht="15.95" customHeight="1">
      <c r="A46" s="182" t="s">
        <v>48</v>
      </c>
      <c r="B46" s="162" t="s">
        <v>412</v>
      </c>
      <c r="C46" s="316"/>
      <c r="D46" s="316"/>
      <c r="E46" s="205"/>
      <c r="F46" s="203"/>
      <c r="J46" s="192">
        <v>0</v>
      </c>
    </row>
    <row r="47" spans="1:10" ht="15.95" customHeight="1">
      <c r="A47" s="182" t="s">
        <v>49</v>
      </c>
      <c r="B47" s="162" t="s">
        <v>187</v>
      </c>
      <c r="C47" s="316"/>
      <c r="D47" s="316"/>
      <c r="E47" s="205"/>
      <c r="F47" s="203"/>
      <c r="J47" s="192">
        <v>0</v>
      </c>
    </row>
    <row r="48" spans="1:10" ht="15.95" customHeight="1">
      <c r="A48" s="182" t="s">
        <v>50</v>
      </c>
      <c r="B48" s="162" t="s">
        <v>413</v>
      </c>
      <c r="C48" s="316"/>
      <c r="D48" s="316"/>
      <c r="E48" s="205"/>
      <c r="F48" s="203"/>
      <c r="J48" s="192">
        <v>0</v>
      </c>
    </row>
    <row r="49" spans="1:10" ht="15.95" customHeight="1">
      <c r="A49" s="182" t="s">
        <v>51</v>
      </c>
      <c r="B49" s="162" t="s">
        <v>414</v>
      </c>
      <c r="C49" s="279"/>
      <c r="D49" s="279"/>
      <c r="E49" s="205"/>
      <c r="F49" s="203"/>
      <c r="J49" s="192">
        <v>1200000</v>
      </c>
    </row>
    <row r="50" spans="1:10" ht="15.95" customHeight="1">
      <c r="A50" s="182" t="s">
        <v>52</v>
      </c>
      <c r="B50" s="162" t="s">
        <v>415</v>
      </c>
      <c r="C50" s="279">
        <v>833724400</v>
      </c>
      <c r="D50" s="279">
        <v>833724400</v>
      </c>
      <c r="E50" s="205"/>
      <c r="F50" s="203"/>
      <c r="J50" s="192">
        <v>0</v>
      </c>
    </row>
    <row r="51" spans="1:10" ht="33" customHeight="1">
      <c r="A51" s="182" t="s">
        <v>53</v>
      </c>
      <c r="B51" s="161" t="s">
        <v>416</v>
      </c>
      <c r="C51" s="285"/>
      <c r="D51" s="290"/>
      <c r="E51" s="205"/>
      <c r="F51" s="203"/>
      <c r="J51" s="192">
        <v>0</v>
      </c>
    </row>
    <row r="52" spans="1:10" ht="14.25" customHeight="1">
      <c r="A52" s="182" t="s">
        <v>417</v>
      </c>
      <c r="B52" s="161"/>
      <c r="C52" s="285"/>
      <c r="D52" s="290"/>
      <c r="E52" s="205"/>
      <c r="F52" s="203"/>
      <c r="J52" s="192"/>
    </row>
    <row r="53" spans="1:10" ht="15.95" customHeight="1">
      <c r="A53" s="196" t="s">
        <v>418</v>
      </c>
      <c r="B53" s="160" t="s">
        <v>419</v>
      </c>
      <c r="C53" s="286">
        <f>SUM(C41:C52)</f>
        <v>1830869766.5699999</v>
      </c>
      <c r="D53" s="291">
        <f>SUM(D41:D52)</f>
        <v>1832331066.5599999</v>
      </c>
      <c r="E53" s="206"/>
      <c r="F53" s="203">
        <v>546000</v>
      </c>
      <c r="J53" s="195">
        <v>1926000</v>
      </c>
    </row>
    <row r="54" spans="1:10" ht="15.95" customHeight="1">
      <c r="A54" s="182" t="s">
        <v>54</v>
      </c>
      <c r="B54" s="160" t="s">
        <v>55</v>
      </c>
      <c r="C54" s="285"/>
      <c r="D54" s="290"/>
      <c r="E54" s="205"/>
      <c r="F54" s="203"/>
      <c r="J54" s="192"/>
    </row>
    <row r="55" spans="1:10" ht="15.95" customHeight="1">
      <c r="A55" s="182" t="s">
        <v>56</v>
      </c>
      <c r="B55" s="162" t="s">
        <v>141</v>
      </c>
      <c r="C55" s="285"/>
      <c r="D55" s="290"/>
      <c r="E55" s="205"/>
      <c r="F55" s="203"/>
      <c r="J55" s="192">
        <v>0</v>
      </c>
    </row>
    <row r="56" spans="1:10" ht="15.95" customHeight="1">
      <c r="A56" s="182" t="s">
        <v>57</v>
      </c>
      <c r="B56" s="162" t="s">
        <v>414</v>
      </c>
      <c r="C56" s="285"/>
      <c r="D56" s="290"/>
      <c r="E56" s="205"/>
      <c r="F56" s="203"/>
      <c r="J56" s="192">
        <v>0</v>
      </c>
    </row>
    <row r="57" spans="1:10" ht="15.95" customHeight="1">
      <c r="A57" s="182" t="s">
        <v>58</v>
      </c>
      <c r="B57" s="162" t="s">
        <v>420</v>
      </c>
      <c r="C57" s="285"/>
      <c r="D57" s="290"/>
      <c r="E57" s="205"/>
      <c r="F57" s="203"/>
      <c r="J57" s="192">
        <v>0</v>
      </c>
    </row>
    <row r="58" spans="1:10" ht="15.95" customHeight="1">
      <c r="A58" s="182" t="s">
        <v>59</v>
      </c>
      <c r="B58" s="162" t="s">
        <v>421</v>
      </c>
      <c r="C58" s="285"/>
      <c r="D58" s="290"/>
      <c r="E58" s="205"/>
      <c r="F58" s="203"/>
      <c r="J58" s="192">
        <v>0</v>
      </c>
    </row>
    <row r="59" spans="1:10" ht="15.95" customHeight="1">
      <c r="A59" s="182" t="s">
        <v>60</v>
      </c>
      <c r="B59" s="162"/>
      <c r="C59" s="285"/>
      <c r="D59" s="290"/>
      <c r="E59" s="205"/>
      <c r="F59" s="203"/>
      <c r="J59" s="192"/>
    </row>
    <row r="60" spans="1:10" ht="15.95" customHeight="1" thickBot="1">
      <c r="A60" s="196" t="s">
        <v>61</v>
      </c>
      <c r="B60" s="160" t="s">
        <v>422</v>
      </c>
      <c r="C60" s="287">
        <f>SUM(C55:C59)</f>
        <v>0</v>
      </c>
      <c r="D60" s="295">
        <f>SUM(D55:D59)</f>
        <v>0</v>
      </c>
      <c r="E60" s="205"/>
      <c r="F60" s="203">
        <v>0</v>
      </c>
      <c r="J60" s="192">
        <v>0</v>
      </c>
    </row>
    <row r="61" spans="1:10" ht="15.95" customHeight="1" thickBot="1">
      <c r="A61" s="196" t="s">
        <v>62</v>
      </c>
      <c r="B61" s="190" t="s">
        <v>63</v>
      </c>
      <c r="C61" s="288">
        <f>C53+C60</f>
        <v>1830869766.5699999</v>
      </c>
      <c r="D61" s="293">
        <f>D53+D60</f>
        <v>1832331066.5599999</v>
      </c>
      <c r="E61" s="206"/>
      <c r="F61" s="203">
        <v>-546000</v>
      </c>
      <c r="J61" s="195">
        <v>1926000</v>
      </c>
    </row>
    <row r="62" spans="1:10" ht="15.95" customHeight="1">
      <c r="A62" s="182">
        <v>2.2999999999999998</v>
      </c>
      <c r="B62" s="190" t="s">
        <v>64</v>
      </c>
      <c r="C62" s="289"/>
      <c r="D62" s="296"/>
      <c r="E62" s="147"/>
      <c r="F62" s="203"/>
      <c r="J62" s="192" t="s">
        <v>13</v>
      </c>
    </row>
    <row r="63" spans="1:10" ht="15.95" customHeight="1">
      <c r="A63" s="182" t="s">
        <v>65</v>
      </c>
      <c r="B63" s="162" t="s">
        <v>424</v>
      </c>
      <c r="C63" s="285"/>
      <c r="D63" s="290"/>
      <c r="E63" s="147"/>
      <c r="F63" s="203"/>
      <c r="J63" s="192" t="s">
        <v>13</v>
      </c>
    </row>
    <row r="64" spans="1:10" ht="15.95" customHeight="1">
      <c r="A64" s="182" t="s">
        <v>66</v>
      </c>
      <c r="B64" s="162" t="s">
        <v>423</v>
      </c>
      <c r="C64" s="316"/>
      <c r="D64" s="290"/>
      <c r="E64" s="205"/>
      <c r="F64" s="203"/>
      <c r="J64" s="192">
        <v>0</v>
      </c>
    </row>
    <row r="65" spans="1:10" ht="15.95" customHeight="1">
      <c r="A65" s="182" t="s">
        <v>67</v>
      </c>
      <c r="B65" s="162" t="s">
        <v>425</v>
      </c>
      <c r="C65" s="316">
        <v>45729300</v>
      </c>
      <c r="D65" s="316">
        <v>1588160200</v>
      </c>
      <c r="E65" s="205"/>
      <c r="F65" s="203"/>
      <c r="J65" s="192">
        <v>1260000</v>
      </c>
    </row>
    <row r="66" spans="1:10" ht="15.95" customHeight="1">
      <c r="A66" s="182" t="s">
        <v>68</v>
      </c>
      <c r="B66" s="162" t="s">
        <v>146</v>
      </c>
      <c r="C66" s="316"/>
      <c r="D66" s="290"/>
      <c r="E66" s="205"/>
      <c r="F66" s="203"/>
      <c r="J66" s="192">
        <v>0</v>
      </c>
    </row>
    <row r="67" spans="1:10" ht="15.95" customHeight="1">
      <c r="A67" s="182" t="s">
        <v>69</v>
      </c>
      <c r="B67" s="162" t="s">
        <v>71</v>
      </c>
      <c r="C67" s="316"/>
      <c r="D67" s="290"/>
      <c r="E67" s="205"/>
      <c r="F67" s="203"/>
      <c r="J67" s="192">
        <v>1260000</v>
      </c>
    </row>
    <row r="68" spans="1:10" ht="15.95" customHeight="1">
      <c r="A68" s="182" t="s">
        <v>70</v>
      </c>
      <c r="B68" s="162" t="s">
        <v>426</v>
      </c>
      <c r="C68" s="316"/>
      <c r="D68" s="290"/>
      <c r="E68" s="205"/>
      <c r="F68" s="203">
        <v>0</v>
      </c>
      <c r="J68" s="192">
        <v>0</v>
      </c>
    </row>
    <row r="69" spans="1:10" ht="15.95" customHeight="1">
      <c r="A69" s="182" t="s">
        <v>72</v>
      </c>
      <c r="B69" s="162" t="s">
        <v>89</v>
      </c>
      <c r="C69" s="316"/>
      <c r="D69" s="290"/>
      <c r="E69" s="205"/>
      <c r="F69" s="203"/>
      <c r="J69" s="192">
        <v>0</v>
      </c>
    </row>
    <row r="70" spans="1:10" ht="15.95" customHeight="1">
      <c r="A70" s="182" t="s">
        <v>73</v>
      </c>
      <c r="B70" s="162" t="s">
        <v>427</v>
      </c>
      <c r="C70" s="316">
        <v>1962373300</v>
      </c>
      <c r="D70" s="316">
        <v>419942400</v>
      </c>
      <c r="E70" s="205"/>
      <c r="F70" s="203"/>
      <c r="J70" s="192">
        <v>0</v>
      </c>
    </row>
    <row r="71" spans="1:10" ht="15.95" customHeight="1">
      <c r="A71" s="182" t="s">
        <v>428</v>
      </c>
      <c r="B71" s="162" t="s">
        <v>74</v>
      </c>
      <c r="C71" s="319">
        <v>-490899664.42640001</v>
      </c>
      <c r="D71" s="279">
        <f>+C71+OUDT!E56</f>
        <v>-492261691.6864</v>
      </c>
      <c r="E71" s="205"/>
      <c r="F71" s="203">
        <v>542000</v>
      </c>
      <c r="J71" s="192">
        <v>0</v>
      </c>
    </row>
    <row r="72" spans="1:10" ht="15.95" customHeight="1">
      <c r="A72" s="182" t="s">
        <v>429</v>
      </c>
      <c r="B72" s="162"/>
      <c r="C72" s="285"/>
      <c r="D72" s="279"/>
      <c r="E72" s="205"/>
      <c r="F72" s="203"/>
      <c r="J72" s="192"/>
    </row>
    <row r="73" spans="1:10" ht="15.95" customHeight="1">
      <c r="A73" s="182" t="s">
        <v>430</v>
      </c>
      <c r="B73" s="190" t="s">
        <v>431</v>
      </c>
      <c r="C73" s="286">
        <f>SUM(C63:C72)</f>
        <v>1517202935.5736001</v>
      </c>
      <c r="D73" s="278">
        <f>SUM(D63:D72)</f>
        <v>1515840908.3136001</v>
      </c>
      <c r="E73" s="205"/>
      <c r="F73" s="203"/>
      <c r="J73" s="192">
        <v>0</v>
      </c>
    </row>
    <row r="74" spans="1:10" ht="15.95" customHeight="1">
      <c r="A74" s="182">
        <v>2.4</v>
      </c>
      <c r="B74" s="190" t="s">
        <v>432</v>
      </c>
      <c r="C74" s="286">
        <f>+C61+C73</f>
        <v>3348072702.1436</v>
      </c>
      <c r="D74" s="291">
        <f>+D61+D73</f>
        <v>3348171974.8736</v>
      </c>
      <c r="E74" s="205"/>
      <c r="F74" s="203"/>
      <c r="J74" s="192"/>
    </row>
    <row r="75" spans="1:10">
      <c r="A75" s="207"/>
      <c r="B75" s="208"/>
      <c r="C75" s="297">
        <f>+C74-C36</f>
        <v>3.6001205444335938E-3</v>
      </c>
      <c r="D75" s="297">
        <f>+D74-D36</f>
        <v>3.6001205444335938E-3</v>
      </c>
      <c r="E75" s="205"/>
      <c r="F75" s="203"/>
    </row>
    <row r="76" spans="1:10">
      <c r="A76" s="207"/>
      <c r="B76" s="208"/>
      <c r="C76" s="205"/>
      <c r="D76" s="205"/>
      <c r="E76" s="205"/>
      <c r="F76" s="203"/>
    </row>
    <row r="77" spans="1:10">
      <c r="A77" s="207"/>
      <c r="B77" s="208"/>
      <c r="C77" s="205"/>
      <c r="D77" s="205"/>
      <c r="E77" s="205"/>
      <c r="F77" s="203"/>
    </row>
    <row r="78" spans="1:10">
      <c r="A78" s="207"/>
      <c r="B78" s="208"/>
      <c r="C78" s="205"/>
      <c r="D78" s="205"/>
      <c r="E78" s="205"/>
      <c r="F78" s="203"/>
    </row>
    <row r="79" spans="1:10">
      <c r="A79" s="207"/>
      <c r="C79" s="209"/>
      <c r="D79" s="205"/>
      <c r="E79" s="205"/>
      <c r="F79" s="203"/>
    </row>
    <row r="80" spans="1:10">
      <c r="A80" s="207"/>
      <c r="B80" s="210" t="str">
        <f>nuur!T40</f>
        <v>Захирал____________________ / Ц.ГАНЦЭЦЭГ /</v>
      </c>
      <c r="C80" s="205"/>
      <c r="D80" s="205"/>
      <c r="E80" s="205"/>
      <c r="F80" s="203"/>
    </row>
    <row r="81" spans="1:6">
      <c r="A81" s="207"/>
      <c r="B81" s="211"/>
      <c r="C81" s="205"/>
      <c r="D81" s="205"/>
      <c r="E81" s="205"/>
      <c r="F81" s="203"/>
    </row>
    <row r="82" spans="1:6">
      <c r="A82" s="207"/>
      <c r="B82" s="210" t="str">
        <f>nuur!T42</f>
        <v>Ерөнхий нягтлан бодогч________________ / Ж.ЭНХБАТ /</v>
      </c>
      <c r="C82" s="205"/>
      <c r="D82" s="205"/>
      <c r="E82" s="205"/>
      <c r="F82" s="212"/>
    </row>
    <row r="83" spans="1:6">
      <c r="A83" s="207"/>
      <c r="B83" s="208"/>
      <c r="C83" s="205"/>
      <c r="D83" s="205"/>
      <c r="E83" s="205"/>
      <c r="F83" s="212"/>
    </row>
    <row r="84" spans="1:6">
      <c r="A84" s="207"/>
      <c r="B84" s="208"/>
      <c r="C84" s="205"/>
      <c r="D84" s="205"/>
      <c r="E84" s="205"/>
      <c r="F84" s="212"/>
    </row>
    <row r="85" spans="1:6">
      <c r="B85" s="213"/>
      <c r="C85" s="209"/>
      <c r="D85" s="209"/>
      <c r="E85" s="209"/>
      <c r="F85" s="212"/>
    </row>
    <row r="86" spans="1:6">
      <c r="B86" s="213"/>
      <c r="C86" s="209"/>
      <c r="D86" s="209"/>
      <c r="E86" s="209"/>
      <c r="F86" s="212"/>
    </row>
    <row r="87" spans="1:6">
      <c r="B87" s="213"/>
      <c r="C87" s="209"/>
      <c r="D87" s="209"/>
      <c r="E87" s="315"/>
      <c r="F87" s="212"/>
    </row>
    <row r="88" spans="1:6"/>
    <row r="89" spans="1:6"/>
    <row r="90" spans="1:6"/>
    <row r="91" spans="1:6"/>
    <row r="92" spans="1:6"/>
    <row r="93" spans="1:6"/>
    <row r="94" spans="1:6"/>
    <row r="95" spans="1:6"/>
    <row r="96" spans="1:6"/>
    <row r="97" spans="2:4"/>
    <row r="98" spans="2:4"/>
    <row r="99" spans="2:4"/>
    <row r="100" spans="2:4"/>
    <row r="101" spans="2:4"/>
    <row r="102" spans="2:4"/>
    <row r="103" spans="2:4"/>
    <row r="104" spans="2:4"/>
    <row r="105" spans="2:4">
      <c r="B105" s="214"/>
      <c r="C105" s="216"/>
      <c r="D105" s="215"/>
    </row>
    <row r="106" spans="2:4"/>
    <row r="107" spans="2:4"/>
    <row r="108" spans="2:4"/>
    <row r="109" spans="2:4"/>
    <row r="110" spans="2:4"/>
    <row r="111" spans="2:4"/>
    <row r="112" spans="2:4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</sheetData>
  <protectedRanges>
    <protectedRange password="EF2D" sqref="E73" name="Range1"/>
  </protectedRanges>
  <mergeCells count="9">
    <mergeCell ref="B2:D2"/>
    <mergeCell ref="C4:D4"/>
    <mergeCell ref="A4:B4"/>
    <mergeCell ref="A5:B5"/>
    <mergeCell ref="A8:A10"/>
    <mergeCell ref="B8:B10"/>
    <mergeCell ref="C8:D8"/>
    <mergeCell ref="C9:C10"/>
    <mergeCell ref="D9:D10"/>
  </mergeCells>
  <phoneticPr fontId="27" type="noConversion"/>
  <hyperlinks>
    <hyperlink ref="H1" location="Main!A45" display="Main!A45" xr:uid="{00000000-0004-0000-0100-000000000000}"/>
  </hyperlinks>
  <pageMargins left="0.59055118110236227" right="0.23622047244094491" top="0.39370078740157483" bottom="0.3149606299212598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>
    <tabColor indexed="11"/>
  </sheetPr>
  <dimension ref="A1:T146"/>
  <sheetViews>
    <sheetView showZeros="0" view="pageBreakPreview" zoomScaleNormal="100" workbookViewId="0">
      <pane xSplit="3" ySplit="9" topLeftCell="E10" activePane="bottomRight" state="frozen"/>
      <selection activeCell="C11" sqref="C11"/>
      <selection pane="topRight" activeCell="C11" sqref="C11"/>
      <selection pane="bottomLeft" activeCell="C11" sqref="C11"/>
      <selection pane="bottomRight" activeCell="E19" sqref="E19"/>
    </sheetView>
  </sheetViews>
  <sheetFormatPr defaultColWidth="0" defaultRowHeight="12.75" zeroHeight="1"/>
  <cols>
    <col min="1" max="1" width="6.140625" style="217" customWidth="1"/>
    <col min="2" max="2" width="7.85546875" style="245" customWidth="1"/>
    <col min="3" max="3" width="58.7109375" style="168" customWidth="1"/>
    <col min="4" max="4" width="5.140625" style="168" hidden="1" customWidth="1"/>
    <col min="5" max="5" width="30" style="299" customWidth="1"/>
    <col min="6" max="6" width="20" style="151" customWidth="1"/>
    <col min="7" max="7" width="15.42578125" style="226" hidden="1" customWidth="1"/>
    <col min="8" max="8" width="10.28515625" style="226" hidden="1" customWidth="1"/>
    <col min="9" max="9" width="7.7109375" style="223" hidden="1" customWidth="1"/>
    <col min="10" max="10" width="11" style="220" hidden="1" customWidth="1"/>
    <col min="11" max="11" width="11" style="221" hidden="1" customWidth="1"/>
    <col min="12" max="12" width="9.140625" style="222" hidden="1" customWidth="1"/>
    <col min="13" max="13" width="9.140625" style="221" hidden="1" customWidth="1"/>
    <col min="14" max="14" width="15.42578125" style="226" hidden="1" customWidth="1"/>
    <col min="15" max="17" width="9.140625" style="223" hidden="1" customWidth="1"/>
    <col min="18" max="18" width="15.42578125" style="226" hidden="1" customWidth="1"/>
    <col min="19" max="20" width="9.140625" style="224" hidden="1" customWidth="1"/>
    <col min="21" max="16384" width="9.140625" style="225" hidden="1"/>
  </cols>
  <sheetData>
    <row r="1" spans="1:18" ht="14.25" customHeight="1">
      <c r="B1" s="168"/>
      <c r="C1" s="362" t="s">
        <v>433</v>
      </c>
      <c r="D1" s="362"/>
      <c r="E1" s="298"/>
      <c r="G1" s="218"/>
      <c r="H1" s="218"/>
      <c r="I1" s="219"/>
      <c r="K1" s="221">
        <v>1</v>
      </c>
      <c r="N1" s="218"/>
      <c r="R1" s="218"/>
    </row>
    <row r="2" spans="1:18">
      <c r="B2" s="168"/>
      <c r="E2" s="298"/>
    </row>
    <row r="3" spans="1:18">
      <c r="B3" s="358" t="str">
        <f>balance!A4</f>
        <v>"БӨХӨГ" ХК</v>
      </c>
      <c r="C3" s="358"/>
      <c r="D3" s="152"/>
    </row>
    <row r="4" spans="1:18">
      <c r="B4" s="359" t="s">
        <v>6</v>
      </c>
      <c r="C4" s="359"/>
      <c r="D4" s="228"/>
      <c r="E4" s="300" t="str">
        <f>balance!C4</f>
        <v>2026 оны 06 сарын 30 өдөр</v>
      </c>
    </row>
    <row r="5" spans="1:18">
      <c r="B5" s="168"/>
      <c r="C5" s="213"/>
      <c r="D5" s="213"/>
    </row>
    <row r="6" spans="1:18">
      <c r="B6" s="168"/>
      <c r="C6" s="213"/>
      <c r="D6" s="213"/>
      <c r="E6" s="301">
        <v>0</v>
      </c>
      <c r="L6" s="352" t="s">
        <v>75</v>
      </c>
      <c r="M6" s="352"/>
    </row>
    <row r="7" spans="1:18" ht="5.25" customHeight="1">
      <c r="B7" s="168"/>
    </row>
    <row r="8" spans="1:18" ht="12.75" customHeight="1">
      <c r="B8" s="360" t="s">
        <v>7</v>
      </c>
      <c r="C8" s="357" t="s">
        <v>76</v>
      </c>
      <c r="D8" s="363" t="s">
        <v>434</v>
      </c>
      <c r="E8" s="364"/>
      <c r="G8" s="353" t="s">
        <v>149</v>
      </c>
      <c r="H8" s="138"/>
      <c r="J8" s="350" t="s">
        <v>77</v>
      </c>
      <c r="K8" s="351" t="s">
        <v>78</v>
      </c>
      <c r="L8" s="350" t="s">
        <v>77</v>
      </c>
      <c r="M8" s="351" t="s">
        <v>78</v>
      </c>
      <c r="N8" s="355" t="s">
        <v>150</v>
      </c>
      <c r="R8" s="353"/>
    </row>
    <row r="9" spans="1:18">
      <c r="A9" s="230"/>
      <c r="B9" s="361"/>
      <c r="C9" s="357"/>
      <c r="D9" s="365"/>
      <c r="E9" s="366"/>
      <c r="G9" s="354"/>
      <c r="H9" s="139"/>
      <c r="J9" s="350"/>
      <c r="K9" s="351"/>
      <c r="L9" s="350"/>
      <c r="M9" s="351"/>
      <c r="N9" s="356"/>
      <c r="R9" s="354"/>
    </row>
    <row r="10" spans="1:18">
      <c r="A10" s="230"/>
      <c r="B10" s="182">
        <v>1</v>
      </c>
      <c r="C10" s="231" t="s">
        <v>435</v>
      </c>
      <c r="D10" s="232"/>
      <c r="E10" s="278">
        <v>7200000</v>
      </c>
      <c r="G10" s="141"/>
      <c r="H10" s="141"/>
      <c r="N10" s="142"/>
      <c r="R10" s="141"/>
    </row>
    <row r="11" spans="1:18" ht="15" customHeight="1">
      <c r="A11" s="230" t="s">
        <v>81</v>
      </c>
      <c r="B11" s="233">
        <v>2</v>
      </c>
      <c r="C11" s="234" t="s">
        <v>436</v>
      </c>
      <c r="D11" s="235"/>
      <c r="E11" s="279"/>
      <c r="G11" s="143">
        <v>0</v>
      </c>
      <c r="H11" s="144"/>
      <c r="I11" s="144"/>
      <c r="N11" s="143">
        <v>0</v>
      </c>
      <c r="R11" s="144"/>
    </row>
    <row r="12" spans="1:18" ht="15" customHeight="1">
      <c r="A12" s="230" t="s">
        <v>81</v>
      </c>
      <c r="B12" s="182">
        <v>3</v>
      </c>
      <c r="C12" s="231" t="s">
        <v>82</v>
      </c>
      <c r="D12" s="232"/>
      <c r="E12" s="278">
        <f>+E10-E11</f>
        <v>7200000</v>
      </c>
      <c r="G12" s="143">
        <v>0</v>
      </c>
      <c r="H12" s="144"/>
      <c r="I12" s="144"/>
      <c r="J12" s="220" t="e">
        <v>#REF!</v>
      </c>
      <c r="K12" s="221">
        <v>100</v>
      </c>
      <c r="L12" s="222" t="e">
        <v>#REF!</v>
      </c>
      <c r="N12" s="143">
        <v>0</v>
      </c>
      <c r="R12" s="144"/>
    </row>
    <row r="13" spans="1:18" ht="15" customHeight="1">
      <c r="A13" s="230" t="s">
        <v>152</v>
      </c>
      <c r="B13" s="233">
        <v>4</v>
      </c>
      <c r="C13" s="234" t="s">
        <v>509</v>
      </c>
      <c r="D13" s="236"/>
      <c r="E13" s="279"/>
      <c r="F13" s="237"/>
      <c r="G13" s="143"/>
      <c r="H13" s="144"/>
      <c r="I13" s="144"/>
      <c r="N13" s="143"/>
      <c r="R13" s="144"/>
    </row>
    <row r="14" spans="1:18" ht="15" customHeight="1">
      <c r="A14" s="230"/>
      <c r="B14" s="182">
        <v>5</v>
      </c>
      <c r="C14" s="234" t="s">
        <v>437</v>
      </c>
      <c r="D14" s="235"/>
      <c r="E14" s="279"/>
      <c r="F14" s="237"/>
      <c r="G14" s="144"/>
      <c r="H14" s="144"/>
      <c r="I14" s="144"/>
      <c r="N14" s="144"/>
      <c r="R14" s="144"/>
    </row>
    <row r="15" spans="1:18" ht="15" customHeight="1">
      <c r="A15" s="230"/>
      <c r="B15" s="233">
        <v>6</v>
      </c>
      <c r="C15" s="234" t="s">
        <v>83</v>
      </c>
      <c r="D15" s="235"/>
      <c r="E15" s="279"/>
      <c r="F15" s="237"/>
      <c r="G15" s="144"/>
      <c r="H15" s="144"/>
      <c r="I15" s="144"/>
      <c r="N15" s="144"/>
      <c r="R15" s="144"/>
    </row>
    <row r="16" spans="1:18" ht="15" customHeight="1">
      <c r="A16" s="230"/>
      <c r="B16" s="182">
        <v>7</v>
      </c>
      <c r="C16" s="234" t="s">
        <v>438</v>
      </c>
      <c r="D16" s="235"/>
      <c r="E16" s="279"/>
      <c r="F16" s="237"/>
      <c r="G16" s="144"/>
      <c r="H16" s="144"/>
      <c r="I16" s="144"/>
      <c r="N16" s="144"/>
      <c r="R16" s="144"/>
    </row>
    <row r="17" spans="1:18" ht="15" customHeight="1">
      <c r="A17" s="230"/>
      <c r="B17" s="233">
        <v>8</v>
      </c>
      <c r="C17" s="234" t="s">
        <v>439</v>
      </c>
      <c r="D17" s="235"/>
      <c r="E17" s="279"/>
      <c r="F17" s="237"/>
      <c r="G17" s="144"/>
      <c r="H17" s="144"/>
      <c r="I17" s="144"/>
      <c r="N17" s="144"/>
      <c r="R17" s="144"/>
    </row>
    <row r="18" spans="1:18" ht="15" customHeight="1">
      <c r="A18" s="230"/>
      <c r="B18" s="182">
        <v>9</v>
      </c>
      <c r="C18" s="234" t="s">
        <v>440</v>
      </c>
      <c r="D18" s="235"/>
      <c r="E18" s="279"/>
      <c r="F18" s="237"/>
      <c r="G18" s="144"/>
      <c r="H18" s="144"/>
      <c r="I18" s="144"/>
      <c r="N18" s="144"/>
      <c r="R18" s="144"/>
    </row>
    <row r="19" spans="1:18" ht="15" customHeight="1">
      <c r="A19" s="230"/>
      <c r="B19" s="233">
        <v>10</v>
      </c>
      <c r="C19" s="234" t="s">
        <v>441</v>
      </c>
      <c r="D19" s="235"/>
      <c r="E19" s="279">
        <v>8562027.2599999998</v>
      </c>
      <c r="F19" s="237"/>
      <c r="G19" s="144"/>
      <c r="H19" s="144"/>
      <c r="I19" s="144"/>
      <c r="N19" s="144"/>
      <c r="R19" s="144"/>
    </row>
    <row r="20" spans="1:18" ht="15" customHeight="1">
      <c r="A20" s="230"/>
      <c r="B20" s="182">
        <v>11</v>
      </c>
      <c r="C20" s="234" t="s">
        <v>442</v>
      </c>
      <c r="D20" s="235"/>
      <c r="E20" s="279"/>
      <c r="F20" s="237"/>
      <c r="G20" s="144"/>
      <c r="H20" s="144"/>
      <c r="I20" s="144"/>
      <c r="N20" s="144"/>
      <c r="R20" s="144"/>
    </row>
    <row r="21" spans="1:18" ht="15" customHeight="1">
      <c r="A21" s="230"/>
      <c r="B21" s="233">
        <v>12</v>
      </c>
      <c r="C21" s="234" t="s">
        <v>515</v>
      </c>
      <c r="D21" s="235"/>
      <c r="E21" s="279"/>
      <c r="F21" s="237"/>
      <c r="G21" s="144"/>
      <c r="H21" s="144"/>
      <c r="I21" s="144"/>
      <c r="N21" s="144"/>
      <c r="R21" s="144"/>
    </row>
    <row r="22" spans="1:18" ht="15" customHeight="1">
      <c r="A22" s="230"/>
      <c r="B22" s="182">
        <v>13</v>
      </c>
      <c r="C22" s="234" t="s">
        <v>443</v>
      </c>
      <c r="D22" s="235"/>
      <c r="E22" s="279"/>
      <c r="F22" s="237"/>
      <c r="G22" s="144"/>
      <c r="H22" s="144"/>
      <c r="I22" s="144"/>
      <c r="N22" s="144"/>
      <c r="R22" s="144"/>
    </row>
    <row r="23" spans="1:18" ht="15" customHeight="1">
      <c r="A23" s="230"/>
      <c r="B23" s="233">
        <v>14</v>
      </c>
      <c r="C23" s="234" t="s">
        <v>444</v>
      </c>
      <c r="D23" s="235"/>
      <c r="E23" s="279"/>
      <c r="F23" s="237"/>
      <c r="G23" s="144"/>
      <c r="H23" s="144"/>
      <c r="I23" s="144"/>
      <c r="N23" s="144"/>
      <c r="R23" s="144"/>
    </row>
    <row r="24" spans="1:18" ht="15" customHeight="1">
      <c r="A24" s="230"/>
      <c r="B24" s="182">
        <v>15</v>
      </c>
      <c r="C24" s="234" t="s">
        <v>445</v>
      </c>
      <c r="D24" s="235"/>
      <c r="E24" s="279"/>
      <c r="F24" s="237"/>
      <c r="G24" s="144"/>
      <c r="H24" s="144"/>
      <c r="I24" s="144"/>
      <c r="N24" s="144"/>
      <c r="R24" s="144"/>
    </row>
    <row r="25" spans="1:18" ht="15" customHeight="1">
      <c r="A25" s="230"/>
      <c r="B25" s="233">
        <v>16</v>
      </c>
      <c r="C25" s="234" t="s">
        <v>446</v>
      </c>
      <c r="D25" s="235"/>
      <c r="E25" s="279"/>
      <c r="F25" s="237"/>
      <c r="G25" s="144"/>
      <c r="H25" s="144"/>
      <c r="I25" s="144"/>
      <c r="N25" s="144"/>
      <c r="R25" s="144"/>
    </row>
    <row r="26" spans="1:18" ht="15" customHeight="1">
      <c r="A26" s="230"/>
      <c r="B26" s="182">
        <v>17</v>
      </c>
      <c r="C26" s="234" t="s">
        <v>447</v>
      </c>
      <c r="D26" s="235"/>
      <c r="E26" s="279"/>
      <c r="F26" s="237"/>
      <c r="G26" s="144"/>
      <c r="H26" s="144"/>
      <c r="I26" s="144"/>
      <c r="N26" s="144"/>
      <c r="R26" s="144"/>
    </row>
    <row r="27" spans="1:18" ht="15" customHeight="1">
      <c r="A27" s="230"/>
      <c r="B27" s="238">
        <v>18</v>
      </c>
      <c r="C27" s="231" t="s">
        <v>505</v>
      </c>
      <c r="D27" s="235"/>
      <c r="E27" s="279">
        <f>+E12+E13+E14+E15+E16+E17-E18-E19-E20-E21+E22-E23-E24-E25-E26</f>
        <v>-1362027.2599999998</v>
      </c>
      <c r="F27" s="237"/>
      <c r="G27" s="144"/>
      <c r="H27" s="144"/>
      <c r="I27" s="144"/>
      <c r="N27" s="144"/>
      <c r="R27" s="144"/>
    </row>
    <row r="28" spans="1:18" ht="15" customHeight="1">
      <c r="A28" s="230"/>
      <c r="B28" s="182">
        <v>19</v>
      </c>
      <c r="C28" s="234" t="s">
        <v>186</v>
      </c>
      <c r="D28" s="235"/>
      <c r="E28" s="279"/>
      <c r="F28" s="237"/>
      <c r="G28" s="144"/>
      <c r="H28" s="144"/>
      <c r="I28" s="144"/>
      <c r="N28" s="144"/>
      <c r="R28" s="144"/>
    </row>
    <row r="29" spans="1:18" ht="15" customHeight="1">
      <c r="A29" s="230"/>
      <c r="B29" s="238">
        <v>20</v>
      </c>
      <c r="C29" s="231" t="s">
        <v>506</v>
      </c>
      <c r="D29" s="235"/>
      <c r="E29" s="279">
        <f>+E27-E28</f>
        <v>-1362027.2599999998</v>
      </c>
      <c r="F29" s="237"/>
      <c r="G29" s="144"/>
      <c r="H29" s="144"/>
      <c r="I29" s="144"/>
      <c r="N29" s="144"/>
      <c r="R29" s="144"/>
    </row>
    <row r="30" spans="1:18" ht="12.75" hidden="1" customHeight="1">
      <c r="A30" s="230" t="s">
        <v>152</v>
      </c>
      <c r="B30" s="182">
        <v>21</v>
      </c>
      <c r="C30" s="234" t="s">
        <v>154</v>
      </c>
      <c r="D30" s="235"/>
      <c r="E30" s="279"/>
      <c r="F30" s="237"/>
      <c r="G30" s="143">
        <v>0</v>
      </c>
      <c r="H30" s="144"/>
      <c r="I30" s="144"/>
      <c r="J30" s="220" t="e">
        <v>#REF!</v>
      </c>
      <c r="K30" s="221">
        <v>0</v>
      </c>
      <c r="L30" s="222" t="e">
        <v>#REF!</v>
      </c>
      <c r="M30" s="221">
        <v>0</v>
      </c>
      <c r="N30" s="143">
        <v>0</v>
      </c>
      <c r="R30" s="144"/>
    </row>
    <row r="31" spans="1:18" ht="12.75" hidden="1" customHeight="1">
      <c r="A31" s="230" t="s">
        <v>152</v>
      </c>
      <c r="B31" s="238">
        <v>22</v>
      </c>
      <c r="C31" s="234" t="s">
        <v>155</v>
      </c>
      <c r="D31" s="235"/>
      <c r="E31" s="279"/>
      <c r="F31" s="237"/>
      <c r="G31" s="143">
        <v>0</v>
      </c>
      <c r="H31" s="144"/>
      <c r="I31" s="144"/>
      <c r="J31" s="220" t="e">
        <v>#REF!</v>
      </c>
      <c r="K31" s="221">
        <v>0</v>
      </c>
      <c r="L31" s="222" t="e">
        <v>#REF!</v>
      </c>
      <c r="M31" s="221">
        <v>0</v>
      </c>
      <c r="N31" s="143">
        <v>0</v>
      </c>
      <c r="R31" s="144"/>
    </row>
    <row r="32" spans="1:18" ht="12.75" hidden="1" customHeight="1">
      <c r="A32" s="230" t="s">
        <v>152</v>
      </c>
      <c r="B32" s="182">
        <v>23</v>
      </c>
      <c r="C32" s="234" t="s">
        <v>168</v>
      </c>
      <c r="D32" s="235"/>
      <c r="E32" s="279"/>
      <c r="F32" s="237"/>
      <c r="G32" s="143">
        <v>0</v>
      </c>
      <c r="H32" s="144"/>
      <c r="I32" s="144"/>
      <c r="J32" s="220" t="e">
        <v>#REF!</v>
      </c>
      <c r="K32" s="221">
        <v>0</v>
      </c>
      <c r="L32" s="222" t="e">
        <v>#REF!</v>
      </c>
      <c r="M32" s="221">
        <v>0</v>
      </c>
      <c r="N32" s="143">
        <v>0</v>
      </c>
      <c r="R32" s="144"/>
    </row>
    <row r="33" spans="1:18" ht="12.75" hidden="1" customHeight="1">
      <c r="A33" s="230" t="s">
        <v>152</v>
      </c>
      <c r="B33" s="238">
        <v>24</v>
      </c>
      <c r="C33" s="234" t="s">
        <v>169</v>
      </c>
      <c r="D33" s="235"/>
      <c r="E33" s="279"/>
      <c r="F33" s="237"/>
      <c r="G33" s="143">
        <v>0</v>
      </c>
      <c r="H33" s="144"/>
      <c r="I33" s="144"/>
      <c r="J33" s="220" t="e">
        <v>#REF!</v>
      </c>
      <c r="K33" s="221">
        <v>0</v>
      </c>
      <c r="L33" s="222" t="e">
        <v>#REF!</v>
      </c>
      <c r="M33" s="221">
        <v>0</v>
      </c>
      <c r="N33" s="143">
        <v>0</v>
      </c>
      <c r="R33" s="144"/>
    </row>
    <row r="34" spans="1:18" ht="12.75" hidden="1" customHeight="1">
      <c r="A34" s="230" t="s">
        <v>152</v>
      </c>
      <c r="B34" s="182">
        <v>25</v>
      </c>
      <c r="C34" s="234" t="s">
        <v>0</v>
      </c>
      <c r="D34" s="235"/>
      <c r="E34" s="279"/>
      <c r="F34" s="145"/>
      <c r="G34" s="143">
        <v>0</v>
      </c>
      <c r="H34" s="144"/>
      <c r="I34" s="144"/>
      <c r="J34" s="220" t="e">
        <v>#REF!</v>
      </c>
      <c r="K34" s="221">
        <v>0</v>
      </c>
      <c r="L34" s="222" t="e">
        <v>#REF!</v>
      </c>
      <c r="M34" s="221">
        <v>0</v>
      </c>
      <c r="N34" s="143">
        <v>0</v>
      </c>
      <c r="R34" s="144"/>
    </row>
    <row r="35" spans="1:18" ht="12.75" hidden="1" customHeight="1">
      <c r="A35" s="230" t="s">
        <v>152</v>
      </c>
      <c r="B35" s="238">
        <v>26</v>
      </c>
      <c r="C35" s="234" t="s">
        <v>170</v>
      </c>
      <c r="D35" s="235"/>
      <c r="E35" s="279"/>
      <c r="F35" s="145"/>
      <c r="G35" s="143">
        <v>0</v>
      </c>
      <c r="H35" s="144"/>
      <c r="I35" s="144"/>
      <c r="J35" s="220" t="e">
        <v>#REF!</v>
      </c>
      <c r="K35" s="221">
        <v>0</v>
      </c>
      <c r="L35" s="222" t="e">
        <v>#REF!</v>
      </c>
      <c r="M35" s="221">
        <v>0</v>
      </c>
      <c r="N35" s="143">
        <v>0</v>
      </c>
      <c r="R35" s="144"/>
    </row>
    <row r="36" spans="1:18" ht="12.75" hidden="1" customHeight="1">
      <c r="A36" s="230" t="s">
        <v>81</v>
      </c>
      <c r="B36" s="182">
        <v>27</v>
      </c>
      <c r="C36" s="234" t="s">
        <v>157</v>
      </c>
      <c r="D36" s="235"/>
      <c r="E36" s="279"/>
      <c r="F36" s="145"/>
      <c r="G36" s="143">
        <v>0</v>
      </c>
      <c r="H36" s="144"/>
      <c r="I36" s="144"/>
      <c r="J36" s="220" t="e">
        <v>#REF!</v>
      </c>
      <c r="K36" s="221">
        <v>0.41958041958041958</v>
      </c>
      <c r="L36" s="222" t="e">
        <v>#REF!</v>
      </c>
      <c r="M36" s="221">
        <v>1.7341040462427744</v>
      </c>
      <c r="N36" s="143">
        <v>0</v>
      </c>
      <c r="R36" s="144"/>
    </row>
    <row r="37" spans="1:18" ht="12.75" hidden="1" customHeight="1">
      <c r="A37" s="230" t="s">
        <v>152</v>
      </c>
      <c r="B37" s="238">
        <v>28</v>
      </c>
      <c r="C37" s="234" t="s">
        <v>158</v>
      </c>
      <c r="D37" s="235"/>
      <c r="E37" s="279"/>
      <c r="F37" s="145"/>
      <c r="G37" s="143">
        <v>0</v>
      </c>
      <c r="H37" s="144"/>
      <c r="I37" s="144"/>
      <c r="J37" s="220" t="e">
        <v>#REF!</v>
      </c>
      <c r="K37" s="221">
        <v>0</v>
      </c>
      <c r="L37" s="222" t="e">
        <v>#REF!</v>
      </c>
      <c r="M37" s="221">
        <v>0</v>
      </c>
      <c r="N37" s="143">
        <v>0</v>
      </c>
      <c r="R37" s="144"/>
    </row>
    <row r="38" spans="1:18" ht="12.75" hidden="1" customHeight="1">
      <c r="A38" s="230" t="s">
        <v>152</v>
      </c>
      <c r="B38" s="182">
        <v>29</v>
      </c>
      <c r="C38" s="234" t="s">
        <v>171</v>
      </c>
      <c r="D38" s="235"/>
      <c r="E38" s="279"/>
      <c r="F38" s="239" t="s">
        <v>152</v>
      </c>
      <c r="G38" s="143">
        <v>0</v>
      </c>
      <c r="H38" s="144"/>
      <c r="I38" s="144"/>
      <c r="J38" s="220" t="e">
        <v>#REF!</v>
      </c>
      <c r="K38" s="221">
        <v>0</v>
      </c>
      <c r="L38" s="222" t="e">
        <v>#REF!</v>
      </c>
      <c r="M38" s="221">
        <v>0</v>
      </c>
      <c r="N38" s="143">
        <v>0</v>
      </c>
      <c r="R38" s="144"/>
    </row>
    <row r="39" spans="1:18" ht="12.75" hidden="1" customHeight="1">
      <c r="A39" s="230" t="s">
        <v>152</v>
      </c>
      <c r="B39" s="238">
        <v>30</v>
      </c>
      <c r="C39" s="234" t="s">
        <v>172</v>
      </c>
      <c r="D39" s="235"/>
      <c r="E39" s="279"/>
      <c r="G39" s="143">
        <v>0</v>
      </c>
      <c r="H39" s="144"/>
      <c r="I39" s="144"/>
      <c r="J39" s="220" t="e">
        <v>#REF!</v>
      </c>
      <c r="K39" s="221">
        <v>0</v>
      </c>
      <c r="L39" s="222" t="e">
        <v>#REF!</v>
      </c>
      <c r="M39" s="221">
        <v>0</v>
      </c>
      <c r="N39" s="143">
        <v>0</v>
      </c>
      <c r="R39" s="144"/>
    </row>
    <row r="40" spans="1:18" ht="12.75" hidden="1" customHeight="1">
      <c r="A40" s="230" t="s">
        <v>152</v>
      </c>
      <c r="B40" s="182">
        <v>31</v>
      </c>
      <c r="C40" s="234" t="s">
        <v>160</v>
      </c>
      <c r="D40" s="235"/>
      <c r="E40" s="279"/>
      <c r="G40" s="143">
        <v>0</v>
      </c>
      <c r="H40" s="144"/>
      <c r="I40" s="144"/>
      <c r="J40" s="220" t="e">
        <v>#REF!</v>
      </c>
      <c r="K40" s="221">
        <v>0</v>
      </c>
      <c r="L40" s="222" t="e">
        <v>#REF!</v>
      </c>
      <c r="M40" s="221">
        <v>0</v>
      </c>
      <c r="N40" s="143">
        <v>0</v>
      </c>
      <c r="R40" s="144"/>
    </row>
    <row r="41" spans="1:18" ht="12.75" hidden="1" customHeight="1">
      <c r="A41" s="230" t="s">
        <v>81</v>
      </c>
      <c r="B41" s="238">
        <v>32</v>
      </c>
      <c r="C41" s="234" t="s">
        <v>173</v>
      </c>
      <c r="D41" s="235"/>
      <c r="E41" s="279"/>
      <c r="G41" s="143">
        <v>0</v>
      </c>
      <c r="H41" s="144"/>
      <c r="I41" s="144"/>
      <c r="J41" s="220" t="e">
        <v>#REF!</v>
      </c>
      <c r="K41" s="221">
        <v>16.783216783216783</v>
      </c>
      <c r="L41" s="222" t="e">
        <v>#REF!</v>
      </c>
      <c r="M41" s="221">
        <v>69.364161849710982</v>
      </c>
      <c r="N41" s="143">
        <v>0</v>
      </c>
      <c r="R41" s="144"/>
    </row>
    <row r="42" spans="1:18" ht="12.75" hidden="1" customHeight="1">
      <c r="A42" s="230" t="s">
        <v>81</v>
      </c>
      <c r="B42" s="182">
        <v>33</v>
      </c>
      <c r="C42" s="234" t="s">
        <v>174</v>
      </c>
      <c r="D42" s="235"/>
      <c r="E42" s="279"/>
      <c r="G42" s="143">
        <v>0</v>
      </c>
      <c r="H42" s="144"/>
      <c r="I42" s="144"/>
      <c r="J42" s="220" t="e">
        <v>#REF!</v>
      </c>
      <c r="K42" s="221">
        <v>6.9930069930069934</v>
      </c>
      <c r="L42" s="222" t="e">
        <v>#REF!</v>
      </c>
      <c r="M42" s="221">
        <v>28.901734104046245</v>
      </c>
      <c r="N42" s="143">
        <v>0</v>
      </c>
      <c r="R42" s="144"/>
    </row>
    <row r="43" spans="1:18" ht="12.75" hidden="1" customHeight="1">
      <c r="A43" s="230" t="s">
        <v>152</v>
      </c>
      <c r="B43" s="238">
        <v>34</v>
      </c>
      <c r="C43" s="234" t="s">
        <v>2</v>
      </c>
      <c r="D43" s="235"/>
      <c r="E43" s="279"/>
      <c r="G43" s="143">
        <v>0</v>
      </c>
      <c r="H43" s="144"/>
      <c r="I43" s="144"/>
      <c r="J43" s="220" t="e">
        <v>#REF!</v>
      </c>
      <c r="K43" s="221">
        <v>0</v>
      </c>
      <c r="L43" s="222" t="e">
        <v>#REF!</v>
      </c>
      <c r="M43" s="221">
        <v>0</v>
      </c>
      <c r="N43" s="143">
        <v>0</v>
      </c>
      <c r="R43" s="144"/>
    </row>
    <row r="44" spans="1:18" ht="12.75" hidden="1" customHeight="1">
      <c r="A44" s="230" t="s">
        <v>152</v>
      </c>
      <c r="B44" s="182">
        <v>35</v>
      </c>
      <c r="C44" s="234" t="s">
        <v>175</v>
      </c>
      <c r="D44" s="235"/>
      <c r="E44" s="279"/>
      <c r="G44" s="143">
        <v>0</v>
      </c>
      <c r="H44" s="144"/>
      <c r="I44" s="144"/>
      <c r="J44" s="220" t="e">
        <v>#REF!</v>
      </c>
      <c r="K44" s="221">
        <v>0</v>
      </c>
      <c r="L44" s="222" t="e">
        <v>#REF!</v>
      </c>
      <c r="M44" s="221">
        <v>0</v>
      </c>
      <c r="N44" s="143">
        <v>0</v>
      </c>
      <c r="R44" s="144"/>
    </row>
    <row r="45" spans="1:18" ht="12.75" hidden="1" customHeight="1">
      <c r="A45" s="230" t="s">
        <v>152</v>
      </c>
      <c r="B45" s="238">
        <v>36</v>
      </c>
      <c r="C45" s="234" t="s">
        <v>159</v>
      </c>
      <c r="D45" s="235"/>
      <c r="E45" s="279"/>
      <c r="G45" s="143">
        <v>0</v>
      </c>
      <c r="H45" s="144"/>
      <c r="I45" s="144"/>
      <c r="J45" s="220" t="e">
        <v>#REF!</v>
      </c>
      <c r="K45" s="221">
        <v>0</v>
      </c>
      <c r="L45" s="222" t="e">
        <v>#REF!</v>
      </c>
      <c r="M45" s="221">
        <v>0</v>
      </c>
      <c r="N45" s="143">
        <v>0</v>
      </c>
      <c r="R45" s="144"/>
    </row>
    <row r="46" spans="1:18" ht="12.75" hidden="1" customHeight="1">
      <c r="A46" s="230" t="s">
        <v>152</v>
      </c>
      <c r="B46" s="182">
        <v>37</v>
      </c>
      <c r="C46" s="234" t="s">
        <v>176</v>
      </c>
      <c r="D46" s="235"/>
      <c r="E46" s="279"/>
      <c r="G46" s="143">
        <v>0</v>
      </c>
      <c r="H46" s="144"/>
      <c r="I46" s="144"/>
      <c r="J46" s="220" t="e">
        <v>#REF!</v>
      </c>
      <c r="K46" s="221">
        <v>0</v>
      </c>
      <c r="L46" s="222" t="e">
        <v>#REF!</v>
      </c>
      <c r="M46" s="221">
        <v>0</v>
      </c>
      <c r="N46" s="143">
        <v>0</v>
      </c>
      <c r="R46" s="144"/>
    </row>
    <row r="47" spans="1:18" ht="12.75" hidden="1" customHeight="1">
      <c r="A47" s="230" t="s">
        <v>152</v>
      </c>
      <c r="B47" s="238">
        <v>38</v>
      </c>
      <c r="C47" s="234" t="s">
        <v>177</v>
      </c>
      <c r="D47" s="235"/>
      <c r="E47" s="279"/>
      <c r="G47" s="143">
        <v>0</v>
      </c>
      <c r="H47" s="144"/>
      <c r="I47" s="144"/>
      <c r="J47" s="220" t="e">
        <v>#REF!</v>
      </c>
      <c r="K47" s="221">
        <v>0</v>
      </c>
      <c r="L47" s="222" t="e">
        <v>#REF!</v>
      </c>
      <c r="M47" s="221">
        <v>0</v>
      </c>
      <c r="N47" s="143">
        <v>0</v>
      </c>
      <c r="R47" s="144"/>
    </row>
    <row r="48" spans="1:18" ht="12.75" hidden="1" customHeight="1">
      <c r="A48" s="230" t="s">
        <v>152</v>
      </c>
      <c r="B48" s="182">
        <v>39</v>
      </c>
      <c r="C48" s="234" t="s">
        <v>163</v>
      </c>
      <c r="D48" s="235"/>
      <c r="E48" s="279"/>
      <c r="G48" s="143">
        <v>0</v>
      </c>
      <c r="H48" s="144"/>
      <c r="I48" s="144"/>
      <c r="J48" s="220" t="e">
        <v>#REF!</v>
      </c>
      <c r="K48" s="221">
        <v>0</v>
      </c>
      <c r="L48" s="222" t="e">
        <v>#REF!</v>
      </c>
      <c r="M48" s="221">
        <v>0</v>
      </c>
      <c r="N48" s="143">
        <v>0</v>
      </c>
      <c r="R48" s="144"/>
    </row>
    <row r="49" spans="1:18" ht="12.75" hidden="1" customHeight="1">
      <c r="A49" s="230" t="s">
        <v>152</v>
      </c>
      <c r="B49" s="238">
        <v>40</v>
      </c>
      <c r="C49" s="234" t="s">
        <v>178</v>
      </c>
      <c r="D49" s="235"/>
      <c r="E49" s="279"/>
      <c r="G49" s="143">
        <v>0</v>
      </c>
      <c r="H49" s="144"/>
      <c r="I49" s="144"/>
      <c r="J49" s="220" t="e">
        <v>#REF!</v>
      </c>
      <c r="K49" s="221">
        <v>0</v>
      </c>
      <c r="L49" s="222" t="e">
        <v>#REF!</v>
      </c>
      <c r="M49" s="221">
        <v>0</v>
      </c>
      <c r="N49" s="143">
        <v>0</v>
      </c>
      <c r="R49" s="144"/>
    </row>
    <row r="50" spans="1:18" ht="12.75" hidden="1" customHeight="1">
      <c r="A50" s="230" t="s">
        <v>152</v>
      </c>
      <c r="B50" s="182">
        <v>41</v>
      </c>
      <c r="C50" s="234" t="s">
        <v>179</v>
      </c>
      <c r="D50" s="235"/>
      <c r="E50" s="279"/>
      <c r="G50" s="143">
        <v>0</v>
      </c>
      <c r="H50" s="144"/>
      <c r="I50" s="144"/>
      <c r="J50" s="220" t="e">
        <v>#REF!</v>
      </c>
      <c r="K50" s="221">
        <v>0</v>
      </c>
      <c r="L50" s="222" t="e">
        <v>#REF!</v>
      </c>
      <c r="M50" s="221">
        <v>0</v>
      </c>
      <c r="N50" s="143">
        <v>0</v>
      </c>
      <c r="R50" s="144"/>
    </row>
    <row r="51" spans="1:18" ht="12.75" hidden="1" customHeight="1">
      <c r="A51" s="230" t="s">
        <v>152</v>
      </c>
      <c r="B51" s="238">
        <v>42</v>
      </c>
      <c r="C51" s="234" t="s">
        <v>164</v>
      </c>
      <c r="D51" s="235"/>
      <c r="E51" s="279"/>
      <c r="G51" s="143">
        <v>0</v>
      </c>
      <c r="H51" s="144"/>
      <c r="I51" s="144"/>
      <c r="J51" s="220" t="e">
        <v>#REF!</v>
      </c>
      <c r="K51" s="221">
        <v>0</v>
      </c>
      <c r="L51" s="222" t="e">
        <v>#REF!</v>
      </c>
      <c r="M51" s="221">
        <v>0</v>
      </c>
      <c r="N51" s="143">
        <v>0</v>
      </c>
      <c r="R51" s="144"/>
    </row>
    <row r="52" spans="1:18" ht="12.75" hidden="1" customHeight="1">
      <c r="A52" s="230" t="s">
        <v>152</v>
      </c>
      <c r="B52" s="182">
        <v>43</v>
      </c>
      <c r="C52" s="234" t="s">
        <v>180</v>
      </c>
      <c r="D52" s="235"/>
      <c r="E52" s="279"/>
      <c r="G52" s="143">
        <v>0</v>
      </c>
      <c r="H52" s="144"/>
      <c r="I52" s="144"/>
      <c r="J52" s="220" t="e">
        <v>#REF!</v>
      </c>
      <c r="K52" s="221">
        <v>0</v>
      </c>
      <c r="L52" s="222" t="e">
        <v>#REF!</v>
      </c>
      <c r="M52" s="221">
        <v>0</v>
      </c>
      <c r="N52" s="143">
        <v>0</v>
      </c>
      <c r="R52" s="144"/>
    </row>
    <row r="53" spans="1:18" ht="12.75" hidden="1" customHeight="1">
      <c r="A53" s="230" t="s">
        <v>152</v>
      </c>
      <c r="B53" s="238">
        <v>44</v>
      </c>
      <c r="C53" s="234" t="s">
        <v>181</v>
      </c>
      <c r="D53" s="235"/>
      <c r="E53" s="279"/>
      <c r="G53" s="143">
        <v>0</v>
      </c>
      <c r="H53" s="144"/>
      <c r="I53" s="144"/>
      <c r="J53" s="220" t="e">
        <v>#REF!</v>
      </c>
      <c r="K53" s="221">
        <v>0</v>
      </c>
      <c r="L53" s="222" t="e">
        <v>#REF!</v>
      </c>
      <c r="M53" s="221">
        <v>0</v>
      </c>
      <c r="N53" s="143">
        <v>0</v>
      </c>
      <c r="R53" s="144"/>
    </row>
    <row r="54" spans="1:18" ht="12.75" hidden="1" customHeight="1">
      <c r="A54" s="230" t="s">
        <v>152</v>
      </c>
      <c r="B54" s="182">
        <v>45</v>
      </c>
      <c r="C54" s="234" t="s">
        <v>167</v>
      </c>
      <c r="D54" s="235"/>
      <c r="E54" s="279"/>
      <c r="G54" s="143">
        <v>0</v>
      </c>
      <c r="H54" s="144"/>
      <c r="I54" s="144"/>
      <c r="J54" s="220" t="e">
        <v>#REF!</v>
      </c>
      <c r="K54" s="221">
        <v>0</v>
      </c>
      <c r="L54" s="222" t="e">
        <v>#REF!</v>
      </c>
      <c r="M54" s="221">
        <v>0</v>
      </c>
      <c r="N54" s="143">
        <v>0</v>
      </c>
      <c r="R54" s="144"/>
    </row>
    <row r="55" spans="1:18" ht="25.5" customHeight="1">
      <c r="A55" s="230" t="s">
        <v>81</v>
      </c>
      <c r="B55" s="238">
        <f>+B29+1</f>
        <v>21</v>
      </c>
      <c r="C55" s="240" t="s">
        <v>448</v>
      </c>
      <c r="D55" s="235"/>
      <c r="E55" s="279"/>
      <c r="G55" s="143">
        <v>0</v>
      </c>
      <c r="H55" s="144"/>
      <c r="I55" s="144"/>
      <c r="J55" s="220" t="e">
        <v>#REF!</v>
      </c>
      <c r="K55" s="221">
        <v>24.195804195804197</v>
      </c>
      <c r="N55" s="143">
        <v>0</v>
      </c>
      <c r="R55" s="144"/>
    </row>
    <row r="56" spans="1:18" ht="15" customHeight="1">
      <c r="A56" s="230" t="s">
        <v>81</v>
      </c>
      <c r="B56" s="182">
        <f>+B55+1</f>
        <v>22</v>
      </c>
      <c r="C56" s="231" t="s">
        <v>84</v>
      </c>
      <c r="D56" s="235"/>
      <c r="E56" s="279">
        <f>+E29+E55</f>
        <v>-1362027.2599999998</v>
      </c>
      <c r="G56" s="143">
        <v>0</v>
      </c>
      <c r="H56" s="144"/>
      <c r="I56" s="144"/>
      <c r="J56" s="220" t="e">
        <v>#REF!</v>
      </c>
      <c r="K56" s="221">
        <v>75.8041958041958</v>
      </c>
      <c r="L56" s="222" t="e">
        <v>#REF!</v>
      </c>
      <c r="N56" s="143">
        <v>0</v>
      </c>
      <c r="R56" s="144"/>
    </row>
    <row r="57" spans="1:18" ht="15" customHeight="1">
      <c r="A57" s="230" t="s">
        <v>81</v>
      </c>
      <c r="B57" s="182">
        <f t="shared" ref="B57:B62" si="0">+B56+1</f>
        <v>23</v>
      </c>
      <c r="C57" s="231" t="s">
        <v>449</v>
      </c>
      <c r="D57" s="232"/>
      <c r="E57" s="279">
        <f>SUM(E58:E60)</f>
        <v>0</v>
      </c>
      <c r="G57" s="143"/>
      <c r="H57" s="144"/>
      <c r="I57" s="144"/>
      <c r="J57" s="220" t="e">
        <v>#REF!</v>
      </c>
      <c r="K57" s="221">
        <v>0</v>
      </c>
      <c r="N57" s="143"/>
      <c r="R57" s="144"/>
    </row>
    <row r="58" spans="1:18" ht="15" customHeight="1">
      <c r="A58" s="230" t="s">
        <v>152</v>
      </c>
      <c r="B58" s="347"/>
      <c r="C58" s="234" t="s">
        <v>450</v>
      </c>
      <c r="D58" s="235"/>
      <c r="E58" s="279"/>
      <c r="G58" s="143">
        <v>0</v>
      </c>
      <c r="H58" s="144"/>
      <c r="I58" s="144"/>
      <c r="J58" s="220" t="e">
        <v>#REF!</v>
      </c>
      <c r="K58" s="221">
        <v>0</v>
      </c>
      <c r="N58" s="143">
        <v>0</v>
      </c>
      <c r="R58" s="144"/>
    </row>
    <row r="59" spans="1:18" ht="15" customHeight="1">
      <c r="A59" s="230" t="s">
        <v>152</v>
      </c>
      <c r="B59" s="348"/>
      <c r="C59" s="234" t="s">
        <v>451</v>
      </c>
      <c r="D59" s="235"/>
      <c r="E59" s="279"/>
      <c r="G59" s="143">
        <v>0</v>
      </c>
      <c r="H59" s="144"/>
      <c r="I59" s="144"/>
      <c r="J59" s="220" t="e">
        <v>#REF!</v>
      </c>
      <c r="K59" s="221">
        <v>0</v>
      </c>
      <c r="N59" s="143">
        <v>0</v>
      </c>
      <c r="R59" s="144"/>
    </row>
    <row r="60" spans="1:18" ht="15" customHeight="1">
      <c r="A60" s="230" t="s">
        <v>152</v>
      </c>
      <c r="B60" s="349"/>
      <c r="C60" s="234" t="s">
        <v>452</v>
      </c>
      <c r="D60" s="235"/>
      <c r="E60" s="279"/>
      <c r="G60" s="143">
        <v>0</v>
      </c>
      <c r="H60" s="144"/>
      <c r="I60" s="144"/>
      <c r="J60" s="220" t="e">
        <v>#REF!</v>
      </c>
      <c r="K60" s="221">
        <v>0</v>
      </c>
      <c r="N60" s="143">
        <v>0</v>
      </c>
      <c r="R60" s="144"/>
    </row>
    <row r="61" spans="1:18" ht="15" customHeight="1">
      <c r="A61" s="230" t="s">
        <v>152</v>
      </c>
      <c r="B61" s="182">
        <v>24</v>
      </c>
      <c r="C61" s="231" t="s">
        <v>453</v>
      </c>
      <c r="D61" s="241"/>
      <c r="E61" s="311">
        <f>+E56+E57</f>
        <v>-1362027.2599999998</v>
      </c>
      <c r="G61" s="143">
        <v>0</v>
      </c>
      <c r="H61" s="144"/>
      <c r="I61" s="144"/>
      <c r="J61" s="220" t="e">
        <v>#REF!</v>
      </c>
      <c r="K61" s="221">
        <v>0</v>
      </c>
      <c r="N61" s="143">
        <v>0</v>
      </c>
      <c r="R61" s="144"/>
    </row>
    <row r="62" spans="1:18" ht="15" customHeight="1">
      <c r="A62" s="230" t="s">
        <v>152</v>
      </c>
      <c r="B62" s="182">
        <f t="shared" si="0"/>
        <v>25</v>
      </c>
      <c r="C62" s="234" t="s">
        <v>454</v>
      </c>
      <c r="D62" s="235"/>
      <c r="E62" s="290"/>
      <c r="G62" s="146"/>
      <c r="H62" s="141"/>
      <c r="I62" s="141"/>
      <c r="J62" s="220" t="e">
        <v>#REF!</v>
      </c>
      <c r="K62" s="221">
        <v>0</v>
      </c>
      <c r="N62" s="146"/>
      <c r="R62" s="141"/>
    </row>
    <row r="63" spans="1:18" ht="15" customHeight="1">
      <c r="A63" s="230"/>
      <c r="B63" s="207"/>
      <c r="C63" s="242"/>
      <c r="D63" s="242"/>
      <c r="E63" s="302"/>
      <c r="G63" s="146"/>
      <c r="H63" s="141"/>
      <c r="I63" s="141"/>
      <c r="N63" s="146"/>
      <c r="R63" s="141"/>
    </row>
    <row r="64" spans="1:18" ht="15" customHeight="1">
      <c r="A64" s="230"/>
      <c r="B64" s="207"/>
      <c r="C64" s="242"/>
      <c r="D64" s="242"/>
      <c r="E64" s="302"/>
      <c r="G64" s="146"/>
      <c r="H64" s="141"/>
      <c r="I64" s="141"/>
      <c r="N64" s="146"/>
      <c r="R64" s="141"/>
    </row>
    <row r="65" spans="1:18" ht="15" customHeight="1">
      <c r="A65" s="230"/>
      <c r="B65" s="207"/>
      <c r="C65" s="242"/>
      <c r="D65" s="242"/>
      <c r="E65" s="302"/>
      <c r="G65" s="146"/>
      <c r="H65" s="141"/>
      <c r="I65" s="141"/>
      <c r="N65" s="146"/>
      <c r="R65" s="141"/>
    </row>
    <row r="66" spans="1:18">
      <c r="B66" s="168"/>
      <c r="C66" s="243"/>
      <c r="D66" s="243"/>
      <c r="E66" s="271"/>
    </row>
    <row r="67" spans="1:18">
      <c r="B67" s="168"/>
      <c r="C67" s="211" t="str">
        <f>balance!B80</f>
        <v>Захирал____________________ / Ц.ГАНЦЭЦЭГ /</v>
      </c>
      <c r="D67" s="211"/>
      <c r="E67" s="302"/>
      <c r="F67" s="244"/>
    </row>
    <row r="68" spans="1:18" ht="12" customHeight="1">
      <c r="B68" s="168"/>
      <c r="C68" s="211"/>
      <c r="D68" s="211"/>
      <c r="E68" s="302"/>
    </row>
    <row r="69" spans="1:18">
      <c r="B69" s="168"/>
      <c r="C69" s="211" t="str">
        <f>balance!B82</f>
        <v>Ерөнхий нягтлан бодогч________________ / Ж.ЭНХБАТ /</v>
      </c>
      <c r="D69" s="211"/>
      <c r="E69" s="302"/>
    </row>
    <row r="70" spans="1:18" ht="12.75" hidden="1" customHeight="1">
      <c r="C70" s="243"/>
      <c r="D70" s="243"/>
      <c r="E70" s="271"/>
    </row>
    <row r="71" spans="1:18" ht="12.75" hidden="1" customHeight="1">
      <c r="C71" s="243"/>
      <c r="D71" s="243"/>
      <c r="E71" s="271"/>
    </row>
    <row r="72" spans="1:18" ht="12.75" hidden="1" customHeight="1">
      <c r="C72" s="243"/>
      <c r="D72" s="243"/>
      <c r="E72" s="271"/>
    </row>
    <row r="73" spans="1:18" ht="12.75" hidden="1" customHeight="1">
      <c r="C73" s="243"/>
      <c r="D73" s="243"/>
      <c r="E73" s="271"/>
    </row>
    <row r="74" spans="1:18" ht="12.75" hidden="1" customHeight="1">
      <c r="C74" s="243"/>
      <c r="D74" s="243"/>
      <c r="E74" s="271"/>
    </row>
    <row r="75" spans="1:18" ht="12.75" hidden="1" customHeight="1">
      <c r="C75" s="243"/>
      <c r="D75" s="243"/>
      <c r="E75" s="271"/>
    </row>
    <row r="76" spans="1:18" ht="12.75" hidden="1" customHeight="1">
      <c r="C76" s="243"/>
      <c r="D76" s="243"/>
      <c r="E76" s="271"/>
    </row>
    <row r="77" spans="1:18" ht="12.75" hidden="1" customHeight="1">
      <c r="C77" s="243"/>
      <c r="D77" s="243"/>
      <c r="E77" s="271"/>
    </row>
    <row r="78" spans="1:18" ht="12.75" hidden="1" customHeight="1">
      <c r="E78" s="271"/>
    </row>
    <row r="79" spans="1:18" ht="12.75" hidden="1" customHeight="1">
      <c r="E79" s="271"/>
    </row>
    <row r="80" spans="1:18" ht="12.75" hidden="1" customHeight="1">
      <c r="E80" s="271"/>
    </row>
    <row r="81" spans="5:5" ht="12.75" hidden="1" customHeight="1">
      <c r="E81" s="271"/>
    </row>
    <row r="82" spans="5:5" ht="12.75" hidden="1" customHeight="1">
      <c r="E82" s="271"/>
    </row>
    <row r="83" spans="5:5" ht="12.75" hidden="1" customHeight="1">
      <c r="E83" s="271"/>
    </row>
    <row r="84" spans="5:5" ht="12.75" hidden="1" customHeight="1">
      <c r="E84" s="271"/>
    </row>
    <row r="85" spans="5:5" ht="12.75" hidden="1" customHeight="1">
      <c r="E85" s="271"/>
    </row>
    <row r="86" spans="5:5" ht="12.75" hidden="1" customHeight="1">
      <c r="E86" s="271"/>
    </row>
    <row r="87" spans="5:5" ht="12.75" hidden="1" customHeight="1">
      <c r="E87" s="271"/>
    </row>
    <row r="88" spans="5:5" ht="12.75" hidden="1" customHeight="1">
      <c r="E88" s="271"/>
    </row>
    <row r="89" spans="5:5" ht="12.75" hidden="1" customHeight="1">
      <c r="E89" s="271"/>
    </row>
    <row r="90" spans="5:5" ht="12.75" hidden="1" customHeight="1">
      <c r="E90" s="271"/>
    </row>
    <row r="91" spans="5:5" ht="12.75" hidden="1" customHeight="1">
      <c r="E91" s="271"/>
    </row>
    <row r="92" spans="5:5" ht="12.75" hidden="1" customHeight="1">
      <c r="E92" s="271"/>
    </row>
    <row r="93" spans="5:5" ht="12.75" hidden="1" customHeight="1">
      <c r="E93" s="271"/>
    </row>
    <row r="94" spans="5:5" ht="12.75" hidden="1" customHeight="1">
      <c r="E94" s="271"/>
    </row>
    <row r="95" spans="5:5" ht="12.75" hidden="1" customHeight="1"/>
    <row r="96" spans="5:5" ht="12.75" hidden="1" customHeight="1"/>
    <row r="97" ht="12.75" hidden="1" customHeight="1"/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04" ht="12.75" hidden="1" customHeight="1"/>
    <row r="105" ht="12.75" hidden="1" customHeight="1"/>
    <row r="106" ht="12.75" hidden="1" customHeight="1"/>
    <row r="107" ht="12.75" hidden="1" customHeight="1"/>
    <row r="108" ht="12.75" hidden="1" customHeight="1"/>
    <row r="109" ht="12.75" hidden="1" customHeight="1"/>
    <row r="110" ht="12.75" hidden="1" customHeight="1"/>
    <row r="111" ht="12.75" hidden="1" customHeight="1"/>
    <row r="112" ht="12.75" hidden="1" customHeight="1"/>
    <row r="113" ht="12.75" hidden="1" customHeight="1"/>
    <row r="114" ht="12.75" hidden="1" customHeight="1"/>
    <row r="115" ht="12.75" hidden="1" customHeight="1"/>
    <row r="116" ht="12.75" hidden="1" customHeight="1"/>
    <row r="117" ht="12.75" hidden="1" customHeight="1"/>
    <row r="118" ht="12.75" hidden="1" customHeight="1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</sheetData>
  <autoFilter ref="A9:A62" xr:uid="{00000000-0009-0000-0000-000002000000}"/>
  <mergeCells count="15">
    <mergeCell ref="B3:C3"/>
    <mergeCell ref="B4:C4"/>
    <mergeCell ref="B8:B9"/>
    <mergeCell ref="C1:D1"/>
    <mergeCell ref="D8:E9"/>
    <mergeCell ref="R8:R9"/>
    <mergeCell ref="N8:N9"/>
    <mergeCell ref="J8:J9"/>
    <mergeCell ref="K8:K9"/>
    <mergeCell ref="C8:C9"/>
    <mergeCell ref="B58:B60"/>
    <mergeCell ref="L8:L9"/>
    <mergeCell ref="M8:M9"/>
    <mergeCell ref="L6:M6"/>
    <mergeCell ref="G8:G9"/>
  </mergeCells>
  <phoneticPr fontId="27" type="noConversion"/>
  <pageMargins left="0.74803149606299213" right="0.23622047244094491" top="7.874015748031496E-2" bottom="7.874015748031496E-2" header="0.51181102362204722" footer="0.51181102362204722"/>
  <pageSetup paperSize="9" scale="89" orientation="portrait" verticalDpi="1200" r:id="rId1"/>
  <headerFooter alignWithMargins="0">
    <oddFooter xml:space="preserve">&amp;L&amp;"Granit Mon,Regular"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tabColor indexed="11"/>
  </sheetPr>
  <dimension ref="A1:L42"/>
  <sheetViews>
    <sheetView showZeros="0" view="pageBreakPreview" topLeftCell="A4" zoomScaleNormal="100" workbookViewId="0">
      <selection activeCell="I24" sqref="I24"/>
    </sheetView>
  </sheetViews>
  <sheetFormatPr defaultColWidth="0" defaultRowHeight="12.75" zeroHeight="1"/>
  <cols>
    <col min="1" max="1" width="2.85546875" style="151" customWidth="1"/>
    <col min="2" max="2" width="4" style="151" bestFit="1" customWidth="1"/>
    <col min="3" max="3" width="40.85546875" style="151" customWidth="1"/>
    <col min="4" max="4" width="11.85546875" style="151" customWidth="1"/>
    <col min="5" max="6" width="12.85546875" style="151" customWidth="1"/>
    <col min="7" max="7" width="13.5703125" style="151" customWidth="1"/>
    <col min="8" max="8" width="15.140625" style="151" customWidth="1"/>
    <col min="9" max="9" width="13.85546875" style="151" customWidth="1"/>
    <col min="10" max="10" width="15.7109375" style="151" customWidth="1"/>
    <col min="11" max="11" width="14.5703125" style="151" customWidth="1"/>
    <col min="12" max="12" width="2.140625" style="151" customWidth="1"/>
    <col min="13" max="16384" width="9.140625" style="151" hidden="1"/>
  </cols>
  <sheetData>
    <row r="1" spans="2:12" ht="12.75" customHeight="1">
      <c r="J1" s="369"/>
      <c r="K1" s="369"/>
      <c r="L1" s="149"/>
    </row>
    <row r="2" spans="2:12">
      <c r="J2" s="369"/>
      <c r="K2" s="369"/>
      <c r="L2" s="149"/>
    </row>
    <row r="3" spans="2:12" ht="15.75">
      <c r="C3" s="150"/>
      <c r="D3" s="150" t="s">
        <v>85</v>
      </c>
      <c r="G3" s="150"/>
      <c r="H3" s="150"/>
      <c r="I3" s="150"/>
      <c r="J3" s="150"/>
      <c r="K3" s="149"/>
      <c r="L3" s="149"/>
    </row>
    <row r="4" spans="2:12"/>
    <row r="5" spans="2:12">
      <c r="B5" s="367" t="str">
        <f>balance!C4</f>
        <v>2026 оны 06 сарын 30 өдөр</v>
      </c>
      <c r="C5" s="368"/>
      <c r="D5" s="368"/>
      <c r="E5" s="368"/>
      <c r="F5" s="368"/>
      <c r="G5" s="368"/>
      <c r="H5" s="368"/>
      <c r="I5" s="368"/>
      <c r="J5" s="368"/>
      <c r="K5" s="368"/>
    </row>
    <row r="6" spans="2:12">
      <c r="B6" s="152"/>
      <c r="C6" s="153" t="str">
        <f>balance!A4</f>
        <v>"БӨХӨГ" ХК</v>
      </c>
      <c r="D6" s="152"/>
      <c r="E6" s="152"/>
      <c r="F6" s="152"/>
      <c r="G6" s="152"/>
      <c r="H6" s="152"/>
      <c r="I6" s="152"/>
      <c r="J6" s="152"/>
      <c r="K6" s="154"/>
    </row>
    <row r="7" spans="2:12">
      <c r="B7" s="155"/>
      <c r="C7" s="155" t="s">
        <v>86</v>
      </c>
      <c r="D7" s="155"/>
      <c r="E7" s="155"/>
      <c r="F7" s="155"/>
      <c r="G7" s="155"/>
      <c r="H7" s="155"/>
      <c r="I7" s="155"/>
      <c r="J7" s="155"/>
      <c r="K7" s="154"/>
    </row>
    <row r="8" spans="2:12">
      <c r="B8" s="153"/>
      <c r="C8" s="153"/>
      <c r="D8" s="153"/>
      <c r="E8" s="153"/>
      <c r="F8" s="153"/>
      <c r="G8" s="153"/>
      <c r="H8" s="153"/>
      <c r="I8" s="153"/>
      <c r="J8" s="156"/>
      <c r="K8" s="156">
        <v>0</v>
      </c>
    </row>
    <row r="9" spans="2:12" ht="54" customHeight="1">
      <c r="B9" s="157" t="s">
        <v>87</v>
      </c>
      <c r="C9" s="157" t="s">
        <v>88</v>
      </c>
      <c r="D9" s="157" t="s">
        <v>455</v>
      </c>
      <c r="E9" s="157" t="s">
        <v>146</v>
      </c>
      <c r="F9" s="158" t="s">
        <v>71</v>
      </c>
      <c r="G9" s="157" t="s">
        <v>456</v>
      </c>
      <c r="H9" s="157" t="s">
        <v>89</v>
      </c>
      <c r="I9" s="158" t="s">
        <v>457</v>
      </c>
      <c r="J9" s="157" t="s">
        <v>90</v>
      </c>
      <c r="K9" s="157" t="s">
        <v>91</v>
      </c>
    </row>
    <row r="10" spans="2:12" ht="15" customHeight="1">
      <c r="B10" s="159">
        <v>1</v>
      </c>
      <c r="C10" s="160" t="s">
        <v>530</v>
      </c>
      <c r="D10" s="304">
        <v>45729300</v>
      </c>
      <c r="E10" s="273">
        <v>0</v>
      </c>
      <c r="F10" s="273">
        <v>0</v>
      </c>
      <c r="G10" s="273">
        <v>0</v>
      </c>
      <c r="H10" s="273">
        <v>0</v>
      </c>
      <c r="I10" s="273">
        <v>1962373300</v>
      </c>
      <c r="J10" s="322">
        <v>-490899664.42640001</v>
      </c>
      <c r="K10" s="308">
        <f>SUM(D10:J10)</f>
        <v>1517202935.5736001</v>
      </c>
    </row>
    <row r="11" spans="2:12" ht="28.5" customHeight="1">
      <c r="B11" s="159">
        <v>2</v>
      </c>
      <c r="C11" s="161" t="s">
        <v>458</v>
      </c>
      <c r="D11" s="305"/>
      <c r="E11" s="274"/>
      <c r="F11" s="274"/>
      <c r="G11" s="274"/>
      <c r="H11" s="274"/>
      <c r="I11" s="274"/>
      <c r="J11" s="305"/>
      <c r="K11" s="308">
        <f t="shared" ref="K11:K17" si="0">SUM(D11:J11)</f>
        <v>0</v>
      </c>
    </row>
    <row r="12" spans="2:12" ht="15" customHeight="1">
      <c r="B12" s="159">
        <v>3</v>
      </c>
      <c r="C12" s="160" t="s">
        <v>92</v>
      </c>
      <c r="D12" s="306">
        <f>+D10+D11</f>
        <v>45729300</v>
      </c>
      <c r="E12" s="275">
        <f t="shared" ref="E12:J12" si="1">+E10+E11</f>
        <v>0</v>
      </c>
      <c r="F12" s="275">
        <f t="shared" si="1"/>
        <v>0</v>
      </c>
      <c r="G12" s="275">
        <f t="shared" si="1"/>
        <v>0</v>
      </c>
      <c r="H12" s="275">
        <f t="shared" si="1"/>
        <v>0</v>
      </c>
      <c r="I12" s="275">
        <f t="shared" si="1"/>
        <v>1962373300</v>
      </c>
      <c r="J12" s="306">
        <f t="shared" si="1"/>
        <v>-490899664.42640001</v>
      </c>
      <c r="K12" s="308">
        <f t="shared" si="0"/>
        <v>1517202935.5736001</v>
      </c>
    </row>
    <row r="13" spans="2:12" ht="15" customHeight="1">
      <c r="B13" s="159">
        <v>4</v>
      </c>
      <c r="C13" s="162" t="s">
        <v>93</v>
      </c>
      <c r="D13" s="305"/>
      <c r="E13" s="274"/>
      <c r="F13" s="274"/>
      <c r="G13" s="274"/>
      <c r="H13" s="274"/>
      <c r="I13" s="274"/>
      <c r="J13" s="305">
        <f>+OUDT!E56</f>
        <v>-1362027.2599999998</v>
      </c>
      <c r="K13" s="308">
        <f t="shared" si="0"/>
        <v>-1362027.2599999998</v>
      </c>
    </row>
    <row r="14" spans="2:12" ht="15" customHeight="1">
      <c r="B14" s="159">
        <v>5</v>
      </c>
      <c r="C14" s="162" t="s">
        <v>449</v>
      </c>
      <c r="D14" s="305"/>
      <c r="E14" s="274"/>
      <c r="F14" s="274"/>
      <c r="G14" s="274"/>
      <c r="H14" s="274"/>
      <c r="I14" s="274"/>
      <c r="J14" s="305"/>
      <c r="K14" s="308">
        <f t="shared" si="0"/>
        <v>0</v>
      </c>
    </row>
    <row r="15" spans="2:12" ht="15" customHeight="1">
      <c r="B15" s="159">
        <v>6</v>
      </c>
      <c r="C15" s="162" t="s">
        <v>459</v>
      </c>
      <c r="D15" s="305"/>
      <c r="E15" s="274"/>
      <c r="F15" s="274"/>
      <c r="G15" s="274"/>
      <c r="H15" s="274"/>
      <c r="I15" s="274"/>
      <c r="J15" s="305"/>
      <c r="K15" s="308">
        <f t="shared" si="0"/>
        <v>0</v>
      </c>
    </row>
    <row r="16" spans="2:12" ht="15" customHeight="1">
      <c r="B16" s="159">
        <v>7</v>
      </c>
      <c r="C16" s="162" t="s">
        <v>460</v>
      </c>
      <c r="D16" s="305"/>
      <c r="E16" s="274"/>
      <c r="F16" s="274"/>
      <c r="G16" s="274"/>
      <c r="H16" s="274"/>
      <c r="I16" s="274"/>
      <c r="J16" s="305"/>
      <c r="K16" s="308">
        <f t="shared" si="0"/>
        <v>0</v>
      </c>
    </row>
    <row r="17" spans="2:11" ht="15" customHeight="1">
      <c r="B17" s="159">
        <v>8</v>
      </c>
      <c r="C17" s="162" t="s">
        <v>461</v>
      </c>
      <c r="D17" s="305"/>
      <c r="E17" s="274"/>
      <c r="F17" s="274"/>
      <c r="G17" s="274"/>
      <c r="H17" s="274"/>
      <c r="I17" s="274"/>
      <c r="J17" s="305"/>
      <c r="K17" s="308">
        <f t="shared" si="0"/>
        <v>0</v>
      </c>
    </row>
    <row r="18" spans="2:11" ht="15" customHeight="1">
      <c r="B18" s="159">
        <v>9</v>
      </c>
      <c r="C18" s="321" t="str">
        <f>+balance!C4</f>
        <v>2026 оны 06 сарын 30 өдөр</v>
      </c>
      <c r="D18" s="307">
        <f t="shared" ref="D18:I18" si="2">SUM(D12:D17)</f>
        <v>45729300</v>
      </c>
      <c r="E18" s="276">
        <f t="shared" si="2"/>
        <v>0</v>
      </c>
      <c r="F18" s="276">
        <f t="shared" si="2"/>
        <v>0</v>
      </c>
      <c r="G18" s="276">
        <f t="shared" si="2"/>
        <v>0</v>
      </c>
      <c r="H18" s="276">
        <f t="shared" si="2"/>
        <v>0</v>
      </c>
      <c r="I18" s="276">
        <f t="shared" si="2"/>
        <v>1962373300</v>
      </c>
      <c r="J18" s="307">
        <f>SUM(J12:J17)</f>
        <v>-492261691.6864</v>
      </c>
      <c r="K18" s="307">
        <f>SUM(K12:K17)</f>
        <v>1515840908.3136001</v>
      </c>
    </row>
    <row r="19" spans="2:11" ht="15" customHeight="1">
      <c r="B19" s="152"/>
      <c r="C19" s="163"/>
      <c r="D19" s="164"/>
      <c r="E19" s="164"/>
      <c r="F19" s="164"/>
      <c r="G19" s="164"/>
      <c r="H19" s="164"/>
      <c r="I19" s="164"/>
      <c r="J19" s="164"/>
      <c r="K19" s="317">
        <f>+K18-balance!D73</f>
        <v>0</v>
      </c>
    </row>
    <row r="20" spans="2:11" ht="15" customHeight="1">
      <c r="B20" s="152"/>
      <c r="C20" s="163"/>
      <c r="D20" s="164"/>
      <c r="E20" s="164"/>
      <c r="F20" s="164"/>
      <c r="G20" s="164"/>
      <c r="H20" s="164"/>
      <c r="I20" s="164"/>
      <c r="J20" s="164"/>
      <c r="K20" s="165"/>
    </row>
    <row r="21" spans="2:11" ht="15" customHeight="1">
      <c r="B21" s="152"/>
      <c r="C21" s="163"/>
      <c r="D21" s="164"/>
      <c r="E21" s="164"/>
      <c r="F21" s="164"/>
      <c r="G21" s="164"/>
      <c r="H21" s="164"/>
      <c r="I21" s="164"/>
      <c r="J21" s="164"/>
      <c r="K21" s="165"/>
    </row>
    <row r="22" spans="2:11">
      <c r="B22" s="152"/>
      <c r="C22" s="155"/>
      <c r="D22" s="155"/>
      <c r="H22" s="155"/>
      <c r="I22" s="155"/>
      <c r="K22" s="166">
        <v>0</v>
      </c>
    </row>
    <row r="23" spans="2:11"/>
    <row r="24" spans="2:11"/>
    <row r="25" spans="2:11">
      <c r="D25" s="151" t="str">
        <f>balance!B80</f>
        <v>Захирал____________________ / Ц.ГАНЦЭЦЭГ /</v>
      </c>
    </row>
    <row r="26" spans="2:11"/>
    <row r="27" spans="2:11">
      <c r="D27" s="151" t="str">
        <f>balance!B82</f>
        <v>Ерөнхий нягтлан бодогч________________ / Ж.ЭНХБАТ /</v>
      </c>
    </row>
    <row r="28" spans="2:11">
      <c r="K28" s="246"/>
    </row>
    <row r="29" spans="2:11"/>
    <row r="30" spans="2:11" hidden="1">
      <c r="D30" s="169"/>
      <c r="G30" s="247"/>
    </row>
    <row r="31" spans="2:11"/>
    <row r="32" spans="2:11"/>
    <row r="33"/>
    <row r="34"/>
    <row r="35"/>
    <row r="36"/>
    <row r="37"/>
    <row r="38"/>
    <row r="39"/>
    <row r="40"/>
    <row r="41"/>
    <row r="42"/>
  </sheetData>
  <mergeCells count="2">
    <mergeCell ref="B5:K5"/>
    <mergeCell ref="J1:K2"/>
  </mergeCells>
  <phoneticPr fontId="27" type="noConversion"/>
  <pageMargins left="0.74803149606299213" right="0.23622047244094491" top="0.31496062992125984" bottom="0.23622047244094491" header="0.51181102362204722" footer="0.51181102362204722"/>
  <pageSetup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>
    <tabColor indexed="13"/>
  </sheetPr>
  <dimension ref="A1:XFC212"/>
  <sheetViews>
    <sheetView showZeros="0" topLeftCell="A10" zoomScaleNormal="100" workbookViewId="0">
      <selection activeCell="C26" sqref="C26"/>
    </sheetView>
  </sheetViews>
  <sheetFormatPr defaultColWidth="0" defaultRowHeight="12.75" zeroHeight="1"/>
  <cols>
    <col min="1" max="1" width="9.140625" style="248" customWidth="1"/>
    <col min="2" max="2" width="56.42578125" style="151" customWidth="1"/>
    <col min="3" max="3" width="24.7109375" style="229" customWidth="1"/>
    <col min="4" max="4" width="22.140625" style="229" hidden="1" customWidth="1"/>
    <col min="5" max="5" width="17.42578125" style="227" hidden="1" customWidth="1"/>
    <col min="6" max="6" width="36" style="227" hidden="1" customWidth="1"/>
    <col min="7" max="7" width="11.42578125" style="227" hidden="1" customWidth="1"/>
    <col min="8" max="8" width="10.7109375" style="227" hidden="1" customWidth="1"/>
    <col min="9" max="9" width="10.85546875" style="227" hidden="1" customWidth="1"/>
    <col min="10" max="29" width="9.140625" style="227" hidden="1" customWidth="1"/>
    <col min="30" max="31" width="36" style="227" hidden="1" customWidth="1"/>
    <col min="32" max="16383" width="9.140625" style="227" hidden="1"/>
    <col min="16384" max="16384" width="1.5703125" style="227" customWidth="1"/>
  </cols>
  <sheetData>
    <row r="1" spans="1:4">
      <c r="C1" s="248"/>
    </row>
    <row r="2" spans="1:4">
      <c r="A2" s="370" t="s">
        <v>94</v>
      </c>
      <c r="B2" s="370"/>
      <c r="C2" s="370"/>
      <c r="D2" s="249"/>
    </row>
    <row r="3" spans="1:4">
      <c r="C3" s="248"/>
    </row>
    <row r="4" spans="1:4">
      <c r="A4" s="151"/>
      <c r="B4" s="247" t="str">
        <f>balance!A4</f>
        <v>"БӨХӨГ" ХК</v>
      </c>
      <c r="C4" s="250" t="str">
        <f>balance!C4</f>
        <v>2026 оны 06 сарын 30 өдөр</v>
      </c>
    </row>
    <row r="5" spans="1:4">
      <c r="B5" s="213" t="s">
        <v>86</v>
      </c>
      <c r="C5" s="228"/>
    </row>
    <row r="6" spans="1:4">
      <c r="B6" s="309"/>
      <c r="C6" s="248">
        <v>0</v>
      </c>
    </row>
    <row r="7" spans="1:4" ht="12.75" customHeight="1">
      <c r="A7" s="371" t="s">
        <v>95</v>
      </c>
      <c r="B7" s="357" t="s">
        <v>88</v>
      </c>
      <c r="C7" s="371" t="s">
        <v>508</v>
      </c>
      <c r="D7" s="167"/>
    </row>
    <row r="8" spans="1:4">
      <c r="A8" s="371"/>
      <c r="B8" s="357"/>
      <c r="C8" s="371"/>
      <c r="D8" s="167"/>
    </row>
    <row r="9" spans="1:4" ht="11.25" customHeight="1">
      <c r="A9" s="251">
        <v>1</v>
      </c>
      <c r="B9" s="252" t="s">
        <v>96</v>
      </c>
      <c r="C9" s="278"/>
      <c r="D9" s="253"/>
    </row>
    <row r="10" spans="1:4" ht="11.25" customHeight="1">
      <c r="A10" s="272" t="s">
        <v>97</v>
      </c>
      <c r="B10" s="254" t="s">
        <v>462</v>
      </c>
      <c r="C10" s="312">
        <f>SUM(C11:C16)</f>
        <v>6600000</v>
      </c>
      <c r="D10" s="147"/>
    </row>
    <row r="11" spans="1:4" ht="11.25" customHeight="1">
      <c r="A11" s="357"/>
      <c r="B11" s="255" t="s">
        <v>463</v>
      </c>
      <c r="C11" s="313">
        <v>6600000</v>
      </c>
      <c r="D11" s="256"/>
    </row>
    <row r="12" spans="1:4" ht="11.25" customHeight="1">
      <c r="A12" s="357"/>
      <c r="B12" s="255" t="s">
        <v>464</v>
      </c>
      <c r="C12" s="313"/>
      <c r="D12" s="256"/>
    </row>
    <row r="13" spans="1:4" ht="11.25" customHeight="1">
      <c r="A13" s="357"/>
      <c r="B13" s="255" t="s">
        <v>465</v>
      </c>
      <c r="C13" s="313"/>
      <c r="D13" s="256"/>
    </row>
    <row r="14" spans="1:4" ht="11.25" customHeight="1">
      <c r="A14" s="357"/>
      <c r="B14" s="255" t="s">
        <v>466</v>
      </c>
      <c r="C14" s="313"/>
      <c r="D14" s="256"/>
    </row>
    <row r="15" spans="1:4" ht="11.25" customHeight="1">
      <c r="A15" s="357"/>
      <c r="B15" s="255" t="s">
        <v>467</v>
      </c>
      <c r="C15" s="312"/>
      <c r="D15" s="147"/>
    </row>
    <row r="16" spans="1:4" ht="11.25" customHeight="1">
      <c r="A16" s="357"/>
      <c r="B16" s="255" t="s">
        <v>513</v>
      </c>
      <c r="C16" s="313"/>
      <c r="D16" s="256"/>
    </row>
    <row r="17" spans="1:22" ht="11.25" customHeight="1">
      <c r="A17" s="272">
        <v>1.2</v>
      </c>
      <c r="B17" s="255" t="s">
        <v>468</v>
      </c>
      <c r="C17" s="318">
        <f>SUM(C18:C26)</f>
        <v>8348000</v>
      </c>
      <c r="D17" s="256"/>
    </row>
    <row r="18" spans="1:22" ht="11.25" customHeight="1">
      <c r="A18" s="357"/>
      <c r="B18" s="255" t="s">
        <v>469</v>
      </c>
      <c r="C18" s="313">
        <v>3492968</v>
      </c>
      <c r="D18" s="256"/>
      <c r="Q18" s="257"/>
      <c r="R18" s="257"/>
      <c r="S18" s="257"/>
      <c r="T18" s="257"/>
      <c r="U18" s="257"/>
      <c r="V18" s="257"/>
    </row>
    <row r="19" spans="1:22" ht="11.25" customHeight="1">
      <c r="A19" s="357"/>
      <c r="B19" s="255" t="s">
        <v>470</v>
      </c>
      <c r="C19" s="313">
        <v>640480</v>
      </c>
      <c r="D19" s="256"/>
      <c r="K19" s="257"/>
    </row>
    <row r="20" spans="1:22" ht="11.25" customHeight="1">
      <c r="A20" s="357"/>
      <c r="B20" s="255" t="s">
        <v>471</v>
      </c>
      <c r="C20" s="313">
        <v>500000</v>
      </c>
      <c r="D20" s="256"/>
      <c r="K20" s="257"/>
      <c r="L20" s="257"/>
      <c r="M20" s="257"/>
    </row>
    <row r="21" spans="1:22" ht="11.25" customHeight="1">
      <c r="A21" s="357"/>
      <c r="B21" s="255" t="s">
        <v>472</v>
      </c>
      <c r="C21" s="313">
        <v>600000</v>
      </c>
      <c r="D21" s="256"/>
    </row>
    <row r="22" spans="1:22" ht="11.25" customHeight="1">
      <c r="A22" s="357"/>
      <c r="B22" s="255" t="s">
        <v>473</v>
      </c>
      <c r="C22" s="313"/>
      <c r="D22" s="256"/>
      <c r="K22" s="257"/>
      <c r="L22" s="257"/>
    </row>
    <row r="23" spans="1:22" ht="11.25" customHeight="1">
      <c r="A23" s="357"/>
      <c r="B23" s="255" t="s">
        <v>474</v>
      </c>
      <c r="C23" s="313"/>
      <c r="D23" s="256"/>
      <c r="K23" s="257"/>
      <c r="L23" s="257"/>
      <c r="M23" s="257"/>
      <c r="N23" s="257"/>
    </row>
    <row r="24" spans="1:22" ht="11.25" customHeight="1">
      <c r="A24" s="357"/>
      <c r="B24" s="255" t="s">
        <v>514</v>
      </c>
      <c r="C24" s="313">
        <v>312552</v>
      </c>
      <c r="D24" s="256"/>
      <c r="P24" s="257"/>
      <c r="Q24" s="257"/>
      <c r="R24" s="257"/>
      <c r="S24" s="257"/>
    </row>
    <row r="25" spans="1:22" ht="11.25" customHeight="1">
      <c r="A25" s="357"/>
      <c r="B25" s="255" t="s">
        <v>510</v>
      </c>
      <c r="C25" s="313"/>
      <c r="D25" s="256"/>
      <c r="P25" s="257"/>
      <c r="Q25" s="257"/>
      <c r="R25" s="257"/>
      <c r="S25" s="257"/>
    </row>
    <row r="26" spans="1:22" ht="11.25" customHeight="1">
      <c r="A26" s="357"/>
      <c r="B26" s="255" t="s">
        <v>516</v>
      </c>
      <c r="C26" s="313">
        <v>2802000</v>
      </c>
      <c r="D26" s="256"/>
    </row>
    <row r="27" spans="1:22" ht="11.25" customHeight="1">
      <c r="A27" s="251">
        <v>1.3</v>
      </c>
      <c r="B27" s="258" t="s">
        <v>99</v>
      </c>
      <c r="C27" s="312">
        <f>+C10-C17</f>
        <v>-1748000</v>
      </c>
      <c r="D27" s="198"/>
    </row>
    <row r="28" spans="1:22" ht="11.25" customHeight="1">
      <c r="A28" s="251">
        <v>2</v>
      </c>
      <c r="B28" s="258" t="s">
        <v>100</v>
      </c>
      <c r="C28" s="313"/>
      <c r="D28" s="259"/>
    </row>
    <row r="29" spans="1:22" ht="11.25" customHeight="1">
      <c r="A29" s="357"/>
      <c r="B29" s="255" t="s">
        <v>462</v>
      </c>
      <c r="C29" s="313">
        <f>SUM(C30:C37)</f>
        <v>0</v>
      </c>
      <c r="D29" s="256"/>
    </row>
    <row r="30" spans="1:22" ht="11.25" customHeight="1">
      <c r="A30" s="357"/>
      <c r="B30" s="255" t="s">
        <v>475</v>
      </c>
      <c r="C30" s="313"/>
      <c r="D30" s="256"/>
    </row>
    <row r="31" spans="1:22" ht="11.25" customHeight="1">
      <c r="A31" s="357"/>
      <c r="B31" s="255" t="s">
        <v>476</v>
      </c>
      <c r="C31" s="313"/>
      <c r="D31" s="256"/>
      <c r="F31" s="260"/>
    </row>
    <row r="32" spans="1:22" ht="11.25" customHeight="1">
      <c r="A32" s="357"/>
      <c r="B32" s="255" t="s">
        <v>477</v>
      </c>
      <c r="C32" s="313"/>
      <c r="D32" s="256"/>
      <c r="F32" s="260"/>
    </row>
    <row r="33" spans="1:6" ht="11.25" customHeight="1">
      <c r="A33" s="357"/>
      <c r="B33" s="255" t="s">
        <v>478</v>
      </c>
      <c r="C33" s="313"/>
      <c r="D33" s="256"/>
    </row>
    <row r="34" spans="1:6" ht="11.25" customHeight="1">
      <c r="A34" s="357"/>
      <c r="B34" s="255" t="s">
        <v>479</v>
      </c>
      <c r="C34" s="313"/>
      <c r="D34" s="198"/>
    </row>
    <row r="35" spans="1:6" ht="11.25" customHeight="1">
      <c r="A35" s="357"/>
      <c r="B35" s="255" t="s">
        <v>480</v>
      </c>
      <c r="C35" s="313"/>
      <c r="D35" s="259"/>
    </row>
    <row r="36" spans="1:6" ht="11.25" customHeight="1">
      <c r="A36" s="357"/>
      <c r="B36" s="255" t="s">
        <v>481</v>
      </c>
      <c r="C36" s="313"/>
      <c r="D36" s="256"/>
    </row>
    <row r="37" spans="1:6" ht="11.25" customHeight="1">
      <c r="A37" s="357"/>
      <c r="B37" s="255"/>
      <c r="C37" s="313"/>
      <c r="D37" s="256"/>
      <c r="E37" s="261"/>
      <c r="F37" s="261"/>
    </row>
    <row r="38" spans="1:6" ht="11.25" customHeight="1">
      <c r="A38" s="272">
        <v>2.2000000000000002</v>
      </c>
      <c r="B38" s="255" t="s">
        <v>468</v>
      </c>
      <c r="C38" s="313">
        <f>SUM(C39:C44)</f>
        <v>0</v>
      </c>
      <c r="D38" s="256"/>
    </row>
    <row r="39" spans="1:6" ht="11.25" customHeight="1">
      <c r="A39" s="357"/>
      <c r="B39" s="255" t="s">
        <v>482</v>
      </c>
      <c r="C39" s="313"/>
      <c r="D39" s="256"/>
    </row>
    <row r="40" spans="1:6" ht="11.25" customHeight="1">
      <c r="A40" s="357"/>
      <c r="B40" s="255" t="s">
        <v>483</v>
      </c>
      <c r="C40" s="313"/>
      <c r="D40" s="256"/>
    </row>
    <row r="41" spans="1:6" ht="11.25" customHeight="1">
      <c r="A41" s="357"/>
      <c r="B41" s="255" t="s">
        <v>484</v>
      </c>
      <c r="C41" s="313"/>
      <c r="D41" s="256"/>
    </row>
    <row r="42" spans="1:6" ht="11.25" customHeight="1">
      <c r="A42" s="357"/>
      <c r="B42" s="255" t="s">
        <v>485</v>
      </c>
      <c r="C42" s="313"/>
      <c r="D42" s="256"/>
    </row>
    <row r="43" spans="1:6" ht="11.25" customHeight="1">
      <c r="A43" s="357"/>
      <c r="B43" s="255" t="s">
        <v>486</v>
      </c>
      <c r="C43" s="313"/>
      <c r="D43" s="256"/>
    </row>
    <row r="44" spans="1:6" ht="11.25" customHeight="1">
      <c r="A44" s="357"/>
      <c r="B44" s="255"/>
      <c r="C44" s="313"/>
      <c r="D44" s="256"/>
    </row>
    <row r="45" spans="1:6" ht="11.25" customHeight="1">
      <c r="A45" s="272">
        <v>2.2999999999999998</v>
      </c>
      <c r="B45" s="258" t="s">
        <v>487</v>
      </c>
      <c r="C45" s="312">
        <f>+C29-C38</f>
        <v>0</v>
      </c>
      <c r="D45" s="256"/>
    </row>
    <row r="46" spans="1:6" ht="11.25" customHeight="1">
      <c r="A46" s="251">
        <v>3</v>
      </c>
      <c r="B46" s="258" t="s">
        <v>488</v>
      </c>
      <c r="C46" s="313"/>
      <c r="D46" s="256"/>
    </row>
    <row r="47" spans="1:6" ht="11.25" customHeight="1">
      <c r="A47" s="272">
        <v>3.1</v>
      </c>
      <c r="B47" s="255" t="s">
        <v>462</v>
      </c>
      <c r="C47" s="313">
        <f>SUM(C48:C51)</f>
        <v>0</v>
      </c>
      <c r="D47" s="256"/>
    </row>
    <row r="48" spans="1:6" ht="11.25" customHeight="1">
      <c r="A48" s="372"/>
      <c r="B48" s="255" t="s">
        <v>489</v>
      </c>
      <c r="C48" s="313"/>
      <c r="D48" s="256"/>
    </row>
    <row r="49" spans="1:6" ht="11.25" customHeight="1">
      <c r="A49" s="372"/>
      <c r="B49" s="255" t="s">
        <v>490</v>
      </c>
      <c r="C49" s="313"/>
      <c r="D49" s="256"/>
      <c r="F49" s="260"/>
    </row>
    <row r="50" spans="1:6" ht="11.25" customHeight="1">
      <c r="A50" s="372"/>
      <c r="B50" s="255" t="s">
        <v>491</v>
      </c>
      <c r="C50" s="313"/>
      <c r="D50" s="256"/>
      <c r="F50" s="260"/>
    </row>
    <row r="51" spans="1:6" ht="11.25" customHeight="1">
      <c r="A51" s="372"/>
      <c r="B51" s="255"/>
      <c r="C51" s="313"/>
      <c r="D51" s="256"/>
    </row>
    <row r="52" spans="1:6" ht="11.25" customHeight="1">
      <c r="A52" s="272">
        <v>3.2</v>
      </c>
      <c r="B52" s="255" t="s">
        <v>468</v>
      </c>
      <c r="C52" s="313">
        <f>SUM(C53:C57)</f>
        <v>0</v>
      </c>
      <c r="D52" s="256"/>
    </row>
    <row r="53" spans="1:6" ht="11.25" customHeight="1">
      <c r="A53" s="357"/>
      <c r="B53" s="255" t="s">
        <v>492</v>
      </c>
      <c r="C53" s="313"/>
      <c r="D53" s="256"/>
    </row>
    <row r="54" spans="1:6" ht="11.25" customHeight="1">
      <c r="A54" s="357"/>
      <c r="B54" s="255" t="s">
        <v>493</v>
      </c>
      <c r="C54" s="313"/>
      <c r="D54" s="256"/>
    </row>
    <row r="55" spans="1:6" ht="11.25" customHeight="1">
      <c r="A55" s="357"/>
      <c r="B55" s="255" t="s">
        <v>494</v>
      </c>
      <c r="C55" s="313"/>
      <c r="D55" s="256"/>
    </row>
    <row r="56" spans="1:6" ht="11.25" customHeight="1">
      <c r="A56" s="357"/>
      <c r="B56" s="255" t="s">
        <v>495</v>
      </c>
      <c r="C56" s="313"/>
      <c r="D56" s="256"/>
    </row>
    <row r="57" spans="1:6" ht="11.25" customHeight="1">
      <c r="A57" s="357"/>
      <c r="B57" s="255"/>
      <c r="C57" s="313"/>
      <c r="D57" s="256"/>
    </row>
    <row r="58" spans="1:6" ht="11.25" customHeight="1">
      <c r="A58" s="251">
        <v>3.3</v>
      </c>
      <c r="B58" s="258" t="s">
        <v>104</v>
      </c>
      <c r="C58" s="312">
        <f>+C47-C52</f>
        <v>0</v>
      </c>
      <c r="D58" s="198"/>
    </row>
    <row r="59" spans="1:6" ht="11.25" customHeight="1">
      <c r="A59" s="320">
        <v>4</v>
      </c>
      <c r="B59" s="258" t="s">
        <v>519</v>
      </c>
      <c r="C59" s="312">
        <f>+OUDT!E22</f>
        <v>0</v>
      </c>
      <c r="D59" s="198"/>
    </row>
    <row r="60" spans="1:6" ht="11.25" customHeight="1">
      <c r="A60" s="251">
        <v>5</v>
      </c>
      <c r="B60" s="252" t="s">
        <v>105</v>
      </c>
      <c r="C60" s="312">
        <f>+C27+C45+C58+C59</f>
        <v>-1748000</v>
      </c>
      <c r="D60" s="198"/>
    </row>
    <row r="61" spans="1:6" ht="11.25" customHeight="1">
      <c r="A61" s="251">
        <v>6</v>
      </c>
      <c r="B61" s="252" t="s">
        <v>106</v>
      </c>
      <c r="C61" s="312">
        <f>+balance!C14</f>
        <v>14035602.140000001</v>
      </c>
      <c r="D61" s="209"/>
    </row>
    <row r="62" spans="1:6" ht="11.25" customHeight="1">
      <c r="A62" s="251">
        <v>7</v>
      </c>
      <c r="B62" s="252" t="s">
        <v>107</v>
      </c>
      <c r="C62" s="312">
        <f>+balance!D14</f>
        <v>12287602.139999999</v>
      </c>
      <c r="D62" s="198"/>
    </row>
    <row r="63" spans="1:6">
      <c r="C63" s="303">
        <f>+C62-C61-C60</f>
        <v>-1.862645149230957E-9</v>
      </c>
      <c r="D63" s="262"/>
    </row>
    <row r="64" spans="1:6">
      <c r="C64" s="303"/>
      <c r="D64" s="262"/>
    </row>
    <row r="65" spans="1:8">
      <c r="B65" s="168" t="str">
        <f>balance!B80</f>
        <v>Захирал____________________ / Ц.ГАНЦЭЦЭГ /</v>
      </c>
      <c r="D65" s="262"/>
    </row>
    <row r="66" spans="1:8"/>
    <row r="67" spans="1:8">
      <c r="B67" s="151" t="str">
        <f>balance!B82</f>
        <v>Ерөнхий нягтлан бодогч________________ / Ж.ЭНХБАТ /</v>
      </c>
      <c r="C67" s="314"/>
    </row>
    <row r="68" spans="1:8"/>
    <row r="69" spans="1:8"/>
    <row r="70" spans="1:8"/>
    <row r="71" spans="1:8"/>
    <row r="72" spans="1:8" hidden="1">
      <c r="A72" s="263"/>
      <c r="B72" s="264" t="s">
        <v>108</v>
      </c>
      <c r="C72" s="265" t="s">
        <v>109</v>
      </c>
    </row>
    <row r="73" spans="1:8" hidden="1">
      <c r="A73" s="263"/>
      <c r="B73" s="266" t="s">
        <v>113</v>
      </c>
      <c r="C73" s="267">
        <v>959000</v>
      </c>
      <c r="F73" s="268"/>
      <c r="G73" s="268" t="s">
        <v>110</v>
      </c>
      <c r="H73" s="268" t="s">
        <v>111</v>
      </c>
    </row>
    <row r="74" spans="1:8" hidden="1">
      <c r="A74" s="263"/>
      <c r="B74" s="266" t="s">
        <v>114</v>
      </c>
      <c r="C74" s="267">
        <v>0</v>
      </c>
      <c r="F74" s="268" t="s">
        <v>113</v>
      </c>
      <c r="G74" s="268">
        <v>959000</v>
      </c>
      <c r="H74" s="268" t="e">
        <v>#VALUE!</v>
      </c>
    </row>
    <row r="75" spans="1:8" hidden="1">
      <c r="A75" s="263"/>
      <c r="B75" s="266" t="s">
        <v>115</v>
      </c>
      <c r="C75" s="267">
        <v>0</v>
      </c>
      <c r="F75" s="268" t="s">
        <v>113</v>
      </c>
      <c r="G75" s="268">
        <v>0</v>
      </c>
      <c r="H75" s="268">
        <v>0</v>
      </c>
    </row>
    <row r="76" spans="1:8" hidden="1">
      <c r="A76" s="263"/>
      <c r="B76" s="266" t="s">
        <v>116</v>
      </c>
      <c r="C76" s="267">
        <v>0</v>
      </c>
      <c r="D76" s="269" t="s">
        <v>98</v>
      </c>
      <c r="F76" s="268" t="s">
        <v>113</v>
      </c>
      <c r="G76" s="268">
        <v>0</v>
      </c>
      <c r="H76" s="268">
        <v>0</v>
      </c>
    </row>
    <row r="77" spans="1:8" hidden="1">
      <c r="A77" s="263"/>
      <c r="B77" s="266" t="s">
        <v>117</v>
      </c>
      <c r="C77" s="267">
        <v>0</v>
      </c>
      <c r="F77" s="268" t="s">
        <v>113</v>
      </c>
      <c r="G77" s="268">
        <v>0</v>
      </c>
      <c r="H77" s="268">
        <v>0</v>
      </c>
    </row>
    <row r="78" spans="1:8" hidden="1">
      <c r="A78" s="263"/>
      <c r="B78" s="266" t="s">
        <v>118</v>
      </c>
      <c r="C78" s="267">
        <v>0</v>
      </c>
      <c r="D78" s="269" t="s">
        <v>98</v>
      </c>
      <c r="F78" s="268" t="s">
        <v>113</v>
      </c>
      <c r="G78" s="268">
        <v>0</v>
      </c>
      <c r="H78" s="268">
        <v>0</v>
      </c>
    </row>
    <row r="79" spans="1:8" hidden="1">
      <c r="A79" s="263"/>
      <c r="B79" s="266" t="s">
        <v>119</v>
      </c>
      <c r="C79" s="267">
        <v>266000</v>
      </c>
      <c r="F79" s="268" t="s">
        <v>113</v>
      </c>
      <c r="G79" s="268">
        <v>0</v>
      </c>
      <c r="H79" s="268">
        <v>0</v>
      </c>
    </row>
    <row r="80" spans="1:8" hidden="1">
      <c r="A80" s="263"/>
      <c r="B80" s="266" t="s">
        <v>120</v>
      </c>
      <c r="C80" s="267">
        <v>0</v>
      </c>
      <c r="F80" s="268" t="s">
        <v>114</v>
      </c>
      <c r="G80" s="268">
        <v>0</v>
      </c>
      <c r="H80" s="268">
        <v>0</v>
      </c>
    </row>
    <row r="81" spans="1:8" hidden="1">
      <c r="A81" s="263"/>
      <c r="B81" s="266" t="s">
        <v>121</v>
      </c>
      <c r="C81" s="267">
        <v>0</v>
      </c>
      <c r="F81" s="268" t="s">
        <v>116</v>
      </c>
      <c r="G81" s="268">
        <v>0</v>
      </c>
      <c r="H81" s="268">
        <v>500000</v>
      </c>
    </row>
    <row r="82" spans="1:8" hidden="1">
      <c r="A82" s="263"/>
      <c r="B82" s="266" t="s">
        <v>122</v>
      </c>
      <c r="C82" s="267">
        <v>0</v>
      </c>
      <c r="F82" s="268" t="s">
        <v>116</v>
      </c>
      <c r="G82" s="268">
        <v>0</v>
      </c>
      <c r="H82" s="268">
        <v>0</v>
      </c>
    </row>
    <row r="83" spans="1:8" hidden="1">
      <c r="A83" s="263"/>
      <c r="B83" s="266">
        <v>0</v>
      </c>
      <c r="C83" s="267">
        <v>0</v>
      </c>
      <c r="F83" s="268" t="s">
        <v>116</v>
      </c>
      <c r="G83" s="268">
        <v>0</v>
      </c>
      <c r="H83" s="268">
        <v>0</v>
      </c>
    </row>
    <row r="84" spans="1:8" hidden="1">
      <c r="A84" s="263"/>
      <c r="B84" s="266" t="s">
        <v>123</v>
      </c>
      <c r="C84" s="267">
        <v>0</v>
      </c>
      <c r="D84" s="269" t="s">
        <v>101</v>
      </c>
      <c r="F84" s="268" t="s">
        <v>117</v>
      </c>
      <c r="G84" s="268">
        <v>0</v>
      </c>
      <c r="H84" s="268">
        <v>0</v>
      </c>
    </row>
    <row r="85" spans="1:8" hidden="1">
      <c r="A85" s="263"/>
      <c r="B85" s="266" t="s">
        <v>124</v>
      </c>
      <c r="C85" s="267">
        <v>0</v>
      </c>
      <c r="F85" s="268" t="s">
        <v>116</v>
      </c>
      <c r="G85" s="268">
        <v>0</v>
      </c>
      <c r="H85" s="268">
        <v>0</v>
      </c>
    </row>
    <row r="86" spans="1:8" hidden="1">
      <c r="A86" s="263"/>
      <c r="B86" s="266" t="s">
        <v>125</v>
      </c>
      <c r="C86" s="267">
        <v>0</v>
      </c>
      <c r="F86" s="268" t="s">
        <v>118</v>
      </c>
      <c r="G86" s="268">
        <v>0</v>
      </c>
      <c r="H86" s="268">
        <v>0</v>
      </c>
    </row>
    <row r="87" spans="1:8" hidden="1">
      <c r="A87" s="263"/>
      <c r="B87" s="266" t="s">
        <v>126</v>
      </c>
      <c r="C87" s="267">
        <v>0</v>
      </c>
      <c r="F87" s="268" t="s">
        <v>116</v>
      </c>
      <c r="G87" s="268">
        <v>0</v>
      </c>
      <c r="H87" s="268">
        <v>0</v>
      </c>
    </row>
    <row r="88" spans="1:8" hidden="1">
      <c r="A88" s="263"/>
      <c r="B88" s="266" t="s">
        <v>127</v>
      </c>
      <c r="C88" s="267">
        <v>0</v>
      </c>
      <c r="F88" s="268" t="s">
        <v>116</v>
      </c>
      <c r="G88" s="268">
        <v>0</v>
      </c>
      <c r="H88" s="268">
        <v>0</v>
      </c>
    </row>
    <row r="89" spans="1:8" hidden="1">
      <c r="A89" s="263"/>
      <c r="B89" s="266" t="s">
        <v>128</v>
      </c>
      <c r="C89" s="267">
        <v>0</v>
      </c>
      <c r="F89" s="268" t="s">
        <v>119</v>
      </c>
      <c r="G89" s="268">
        <v>130000</v>
      </c>
      <c r="H89" s="268">
        <v>0</v>
      </c>
    </row>
    <row r="90" spans="1:8" hidden="1">
      <c r="A90" s="263"/>
      <c r="B90" s="266" t="s">
        <v>129</v>
      </c>
      <c r="C90" s="267">
        <v>0</v>
      </c>
      <c r="F90" s="268" t="s">
        <v>119</v>
      </c>
      <c r="G90" s="268">
        <v>0</v>
      </c>
      <c r="H90" s="268">
        <v>0</v>
      </c>
    </row>
    <row r="91" spans="1:8" hidden="1">
      <c r="A91" s="263"/>
      <c r="B91" s="266" t="s">
        <v>130</v>
      </c>
      <c r="C91" s="267">
        <v>0</v>
      </c>
      <c r="F91" s="268" t="s">
        <v>119</v>
      </c>
      <c r="G91" s="268">
        <v>0</v>
      </c>
      <c r="H91" s="268">
        <v>0</v>
      </c>
    </row>
    <row r="92" spans="1:8" hidden="1">
      <c r="A92" s="263"/>
      <c r="B92" s="266" t="s">
        <v>115</v>
      </c>
      <c r="C92" s="267">
        <v>0</v>
      </c>
      <c r="F92" s="268" t="s">
        <v>119</v>
      </c>
      <c r="G92" s="268">
        <v>0</v>
      </c>
      <c r="H92" s="268">
        <v>0</v>
      </c>
    </row>
    <row r="93" spans="1:8" hidden="1">
      <c r="A93" s="263"/>
      <c r="B93" s="266">
        <v>0</v>
      </c>
      <c r="C93" s="267">
        <v>0</v>
      </c>
      <c r="F93" s="268" t="s">
        <v>119</v>
      </c>
      <c r="G93" s="268">
        <v>136000</v>
      </c>
      <c r="H93" s="268">
        <v>0</v>
      </c>
    </row>
    <row r="94" spans="1:8" hidden="1">
      <c r="A94" s="263"/>
      <c r="B94" s="266" t="s">
        <v>43</v>
      </c>
      <c r="C94" s="267" t="e">
        <v>#VALUE!</v>
      </c>
      <c r="D94" s="269" t="s">
        <v>103</v>
      </c>
      <c r="F94" s="268" t="s">
        <v>120</v>
      </c>
      <c r="G94" s="268">
        <v>0</v>
      </c>
      <c r="H94" s="268">
        <v>0</v>
      </c>
    </row>
    <row r="95" spans="1:8" hidden="1">
      <c r="A95" s="263"/>
      <c r="B95" s="266" t="s">
        <v>131</v>
      </c>
      <c r="C95" s="267">
        <v>0</v>
      </c>
      <c r="F95" s="268" t="s">
        <v>119</v>
      </c>
      <c r="G95" s="268">
        <v>0</v>
      </c>
      <c r="H95" s="268">
        <v>0</v>
      </c>
    </row>
    <row r="96" spans="1:8" hidden="1">
      <c r="A96" s="263"/>
      <c r="B96" s="266" t="s">
        <v>132</v>
      </c>
      <c r="C96" s="267">
        <v>0</v>
      </c>
      <c r="F96" s="268" t="s">
        <v>121</v>
      </c>
      <c r="G96" s="268">
        <v>0</v>
      </c>
      <c r="H96" s="268">
        <v>0</v>
      </c>
    </row>
    <row r="97" spans="1:8" hidden="1">
      <c r="A97" s="263"/>
      <c r="B97" s="266" t="s">
        <v>133</v>
      </c>
      <c r="C97" s="267">
        <v>0</v>
      </c>
      <c r="F97" s="268" t="s">
        <v>122</v>
      </c>
      <c r="G97" s="268">
        <v>0</v>
      </c>
      <c r="H97" s="268">
        <v>0</v>
      </c>
    </row>
    <row r="98" spans="1:8" hidden="1">
      <c r="A98" s="263"/>
      <c r="B98" s="266" t="s">
        <v>134</v>
      </c>
      <c r="C98" s="267">
        <v>0</v>
      </c>
      <c r="F98" s="268" t="s">
        <v>123</v>
      </c>
      <c r="G98" s="268">
        <v>0</v>
      </c>
      <c r="H98" s="268">
        <v>0</v>
      </c>
    </row>
    <row r="99" spans="1:8" hidden="1">
      <c r="A99" s="263"/>
      <c r="B99" s="266" t="s">
        <v>135</v>
      </c>
      <c r="C99" s="267">
        <v>0</v>
      </c>
      <c r="F99" s="268" t="s">
        <v>123</v>
      </c>
      <c r="G99" s="268">
        <v>0</v>
      </c>
      <c r="H99" s="268">
        <v>0</v>
      </c>
    </row>
    <row r="100" spans="1:8" hidden="1">
      <c r="A100" s="263"/>
      <c r="B100" s="266" t="s">
        <v>136</v>
      </c>
      <c r="C100" s="267">
        <v>0</v>
      </c>
      <c r="F100" s="268" t="s">
        <v>124</v>
      </c>
      <c r="G100" s="268">
        <v>0</v>
      </c>
      <c r="H100" s="268">
        <v>0</v>
      </c>
    </row>
    <row r="101" spans="1:8" hidden="1">
      <c r="A101" s="263"/>
      <c r="B101" s="266" t="s">
        <v>187</v>
      </c>
      <c r="C101" s="267">
        <v>0</v>
      </c>
      <c r="F101" s="268" t="s">
        <v>123</v>
      </c>
      <c r="G101" s="268">
        <v>0</v>
      </c>
      <c r="H101" s="268">
        <v>0</v>
      </c>
    </row>
    <row r="102" spans="1:8" hidden="1">
      <c r="A102" s="263"/>
      <c r="B102" s="266" t="s">
        <v>140</v>
      </c>
      <c r="C102" s="267">
        <v>0</v>
      </c>
      <c r="F102" s="268" t="s">
        <v>124</v>
      </c>
      <c r="G102" s="268">
        <v>0</v>
      </c>
      <c r="H102" s="268">
        <v>0</v>
      </c>
    </row>
    <row r="103" spans="1:8" hidden="1">
      <c r="A103" s="263"/>
      <c r="B103" s="266" t="s">
        <v>138</v>
      </c>
      <c r="C103" s="267">
        <v>0</v>
      </c>
      <c r="D103" s="269" t="s">
        <v>103</v>
      </c>
      <c r="F103" s="268" t="s">
        <v>123</v>
      </c>
      <c r="G103" s="268">
        <v>0</v>
      </c>
      <c r="H103" s="268">
        <v>0</v>
      </c>
    </row>
    <row r="104" spans="1:8" hidden="1">
      <c r="A104" s="263"/>
      <c r="B104" s="266" t="s">
        <v>139</v>
      </c>
      <c r="C104" s="267">
        <v>0</v>
      </c>
      <c r="D104" s="269" t="s">
        <v>103</v>
      </c>
      <c r="F104" s="268" t="s">
        <v>124</v>
      </c>
      <c r="G104" s="268">
        <v>0</v>
      </c>
      <c r="H104" s="268">
        <v>0</v>
      </c>
    </row>
    <row r="105" spans="1:8" hidden="1">
      <c r="A105" s="263"/>
      <c r="B105" s="266" t="s">
        <v>137</v>
      </c>
      <c r="C105" s="267">
        <v>0</v>
      </c>
      <c r="D105" s="269" t="s">
        <v>103</v>
      </c>
      <c r="F105" s="268" t="s">
        <v>125</v>
      </c>
      <c r="G105" s="268">
        <v>0</v>
      </c>
      <c r="H105" s="268">
        <v>0</v>
      </c>
    </row>
    <row r="106" spans="1:8" hidden="1">
      <c r="A106" s="263"/>
      <c r="B106" s="266" t="s">
        <v>141</v>
      </c>
      <c r="C106" s="267">
        <v>0</v>
      </c>
      <c r="D106" s="269" t="s">
        <v>102</v>
      </c>
      <c r="F106" s="268" t="s">
        <v>126</v>
      </c>
      <c r="G106" s="268">
        <v>0</v>
      </c>
      <c r="H106" s="268">
        <v>0</v>
      </c>
    </row>
    <row r="107" spans="1:8" hidden="1">
      <c r="A107" s="263"/>
      <c r="B107" s="266" t="s">
        <v>143</v>
      </c>
      <c r="C107" s="267">
        <v>0</v>
      </c>
      <c r="D107" s="269" t="s">
        <v>102</v>
      </c>
      <c r="F107" s="268" t="s">
        <v>127</v>
      </c>
      <c r="G107" s="268">
        <v>0</v>
      </c>
      <c r="H107" s="268">
        <v>0</v>
      </c>
    </row>
    <row r="108" spans="1:8" hidden="1">
      <c r="A108" s="263"/>
      <c r="B108" s="266" t="s">
        <v>142</v>
      </c>
      <c r="C108" s="267">
        <v>0</v>
      </c>
      <c r="D108" s="269" t="s">
        <v>102</v>
      </c>
      <c r="F108" s="268" t="s">
        <v>128</v>
      </c>
      <c r="G108" s="268">
        <v>0</v>
      </c>
      <c r="H108" s="268">
        <v>0</v>
      </c>
    </row>
    <row r="109" spans="1:8" hidden="1">
      <c r="A109" s="263"/>
      <c r="B109" s="266"/>
      <c r="C109" s="267">
        <v>0</v>
      </c>
      <c r="F109" s="268" t="s">
        <v>129</v>
      </c>
      <c r="G109" s="268">
        <v>0</v>
      </c>
      <c r="H109" s="268">
        <v>0</v>
      </c>
    </row>
    <row r="110" spans="1:8" hidden="1">
      <c r="A110" s="263"/>
      <c r="B110" s="266" t="s">
        <v>144</v>
      </c>
      <c r="C110" s="267">
        <v>0</v>
      </c>
      <c r="F110" s="268" t="s">
        <v>129</v>
      </c>
      <c r="G110" s="268">
        <v>0</v>
      </c>
      <c r="H110" s="268">
        <v>0</v>
      </c>
    </row>
    <row r="111" spans="1:8" hidden="1">
      <c r="A111" s="263"/>
      <c r="B111" s="266" t="s">
        <v>145</v>
      </c>
      <c r="C111" s="267">
        <v>0</v>
      </c>
      <c r="F111" s="268" t="s">
        <v>129</v>
      </c>
      <c r="G111" s="268">
        <v>0</v>
      </c>
      <c r="H111" s="268">
        <v>0</v>
      </c>
    </row>
    <row r="112" spans="1:8" hidden="1">
      <c r="A112" s="263"/>
      <c r="B112" s="266" t="s">
        <v>146</v>
      </c>
      <c r="C112" s="267">
        <v>0</v>
      </c>
      <c r="F112" s="268" t="s">
        <v>43</v>
      </c>
      <c r="G112" s="268" t="e">
        <v>#VALUE!</v>
      </c>
      <c r="H112" s="268">
        <v>0</v>
      </c>
    </row>
    <row r="113" spans="1:8" hidden="1">
      <c r="A113" s="263"/>
      <c r="B113" s="266" t="s">
        <v>147</v>
      </c>
      <c r="C113" s="267">
        <v>0</v>
      </c>
      <c r="F113" s="268" t="s">
        <v>134</v>
      </c>
      <c r="G113" s="268">
        <v>0</v>
      </c>
      <c r="H113" s="268">
        <v>0</v>
      </c>
    </row>
    <row r="114" spans="1:8" hidden="1">
      <c r="A114" s="263"/>
      <c r="B114" s="266" t="s">
        <v>71</v>
      </c>
      <c r="C114" s="267">
        <v>0</v>
      </c>
      <c r="F114" s="268" t="s">
        <v>132</v>
      </c>
      <c r="G114" s="268">
        <v>0</v>
      </c>
      <c r="H114" s="268">
        <v>0</v>
      </c>
    </row>
    <row r="115" spans="1:8" hidden="1">
      <c r="A115" s="263"/>
      <c r="B115" s="266" t="s">
        <v>148</v>
      </c>
      <c r="C115" s="267">
        <v>0</v>
      </c>
      <c r="F115" s="268" t="s">
        <v>133</v>
      </c>
      <c r="G115" s="268">
        <v>0</v>
      </c>
      <c r="H115" s="268">
        <v>0</v>
      </c>
    </row>
    <row r="116" spans="1:8" hidden="1">
      <c r="A116" s="263"/>
      <c r="B116" s="266" t="s">
        <v>188</v>
      </c>
      <c r="C116" s="267">
        <v>0</v>
      </c>
      <c r="F116" s="268" t="s">
        <v>133</v>
      </c>
      <c r="G116" s="268">
        <v>0</v>
      </c>
      <c r="H116" s="268">
        <v>0</v>
      </c>
    </row>
    <row r="117" spans="1:8" hidden="1">
      <c r="A117" s="263"/>
      <c r="B117" s="266" t="s">
        <v>189</v>
      </c>
      <c r="C117" s="267">
        <v>0</v>
      </c>
      <c r="F117" s="268" t="s">
        <v>136</v>
      </c>
      <c r="G117" s="268">
        <v>0</v>
      </c>
      <c r="H117" s="268">
        <v>0</v>
      </c>
    </row>
    <row r="118" spans="1:8" hidden="1">
      <c r="A118" s="263"/>
      <c r="B118" s="266" t="s">
        <v>190</v>
      </c>
      <c r="C118" s="267">
        <v>0</v>
      </c>
      <c r="F118" s="268" t="s">
        <v>131</v>
      </c>
      <c r="G118" s="268">
        <v>0</v>
      </c>
      <c r="H118" s="268">
        <v>0</v>
      </c>
    </row>
    <row r="119" spans="1:8" hidden="1">
      <c r="A119" s="263"/>
      <c r="B119" s="266" t="s">
        <v>191</v>
      </c>
      <c r="C119" s="267">
        <v>0</v>
      </c>
      <c r="F119" s="268" t="s">
        <v>137</v>
      </c>
      <c r="G119" s="268">
        <v>0</v>
      </c>
      <c r="H119" s="268">
        <v>0</v>
      </c>
    </row>
    <row r="120" spans="1:8" hidden="1">
      <c r="A120" s="263"/>
      <c r="B120" s="266" t="s">
        <v>151</v>
      </c>
      <c r="C120" s="267">
        <v>0</v>
      </c>
      <c r="F120" s="268" t="s">
        <v>43</v>
      </c>
      <c r="G120" s="268">
        <v>0</v>
      </c>
      <c r="H120" s="268">
        <v>0</v>
      </c>
    </row>
    <row r="121" spans="1:8" hidden="1">
      <c r="A121" s="263"/>
      <c r="B121" s="266" t="s">
        <v>5</v>
      </c>
      <c r="C121" s="267">
        <v>0</v>
      </c>
      <c r="F121" s="268" t="s">
        <v>43</v>
      </c>
      <c r="G121" s="268">
        <v>0</v>
      </c>
      <c r="H121" s="268">
        <v>0</v>
      </c>
    </row>
    <row r="122" spans="1:8" hidden="1">
      <c r="A122" s="263"/>
      <c r="B122" s="266" t="s">
        <v>153</v>
      </c>
      <c r="C122" s="267">
        <v>0</v>
      </c>
      <c r="F122" s="268" t="s">
        <v>138</v>
      </c>
      <c r="G122" s="268">
        <v>0</v>
      </c>
      <c r="H122" s="268">
        <v>0</v>
      </c>
    </row>
    <row r="123" spans="1:8" hidden="1">
      <c r="A123" s="263"/>
      <c r="B123" s="266" t="s">
        <v>154</v>
      </c>
      <c r="C123" s="267">
        <v>0</v>
      </c>
      <c r="F123" s="268" t="s">
        <v>139</v>
      </c>
      <c r="G123" s="268">
        <v>0</v>
      </c>
      <c r="H123" s="268">
        <v>0</v>
      </c>
    </row>
    <row r="124" spans="1:8" hidden="1">
      <c r="A124" s="263"/>
      <c r="B124" s="266" t="s">
        <v>155</v>
      </c>
      <c r="C124" s="267">
        <v>0</v>
      </c>
      <c r="F124" s="268" t="s">
        <v>143</v>
      </c>
      <c r="G124" s="268">
        <v>0</v>
      </c>
      <c r="H124" s="268">
        <v>0</v>
      </c>
    </row>
    <row r="125" spans="1:8" hidden="1">
      <c r="A125" s="263"/>
      <c r="B125" s="266" t="s">
        <v>156</v>
      </c>
      <c r="C125" s="267">
        <v>0</v>
      </c>
      <c r="F125" s="268" t="s">
        <v>141</v>
      </c>
      <c r="G125" s="268">
        <v>0</v>
      </c>
      <c r="H125" s="268">
        <v>0</v>
      </c>
    </row>
    <row r="126" spans="1:8" hidden="1">
      <c r="A126" s="263"/>
      <c r="B126" s="266" t="s">
        <v>157</v>
      </c>
      <c r="C126" s="267">
        <v>3000</v>
      </c>
      <c r="F126" s="268" t="s">
        <v>142</v>
      </c>
      <c r="G126" s="268">
        <v>0</v>
      </c>
      <c r="H126" s="268">
        <v>0</v>
      </c>
    </row>
    <row r="127" spans="1:8" hidden="1">
      <c r="A127" s="263"/>
      <c r="B127" s="266" t="s">
        <v>158</v>
      </c>
      <c r="C127" s="267">
        <v>0</v>
      </c>
      <c r="F127" s="268" t="s">
        <v>144</v>
      </c>
      <c r="G127" s="268">
        <v>0</v>
      </c>
      <c r="H127" s="268">
        <v>0</v>
      </c>
    </row>
    <row r="128" spans="1:8" hidden="1">
      <c r="A128" s="263"/>
      <c r="B128" s="266" t="s">
        <v>1</v>
      </c>
      <c r="C128" s="267">
        <v>0</v>
      </c>
      <c r="F128" s="268" t="s">
        <v>145</v>
      </c>
      <c r="G128" s="268">
        <v>0</v>
      </c>
      <c r="H128" s="268">
        <v>0</v>
      </c>
    </row>
    <row r="129" spans="1:8" hidden="1">
      <c r="A129" s="263"/>
      <c r="B129" s="266" t="s">
        <v>2</v>
      </c>
      <c r="C129" s="267">
        <v>0</v>
      </c>
      <c r="F129" s="268" t="s">
        <v>147</v>
      </c>
      <c r="G129" s="268">
        <v>0</v>
      </c>
      <c r="H129" s="268">
        <v>0</v>
      </c>
    </row>
    <row r="130" spans="1:8" hidden="1">
      <c r="A130" s="263"/>
      <c r="B130" s="266" t="s">
        <v>159</v>
      </c>
      <c r="C130" s="267">
        <v>0</v>
      </c>
      <c r="F130" s="268" t="s">
        <v>148</v>
      </c>
      <c r="G130" s="268">
        <v>0</v>
      </c>
      <c r="H130" s="268">
        <v>0</v>
      </c>
    </row>
    <row r="131" spans="1:8" hidden="1">
      <c r="A131" s="263"/>
      <c r="B131" s="266" t="s">
        <v>160</v>
      </c>
      <c r="C131" s="267">
        <v>0</v>
      </c>
      <c r="F131" s="268" t="s">
        <v>188</v>
      </c>
      <c r="G131" s="268">
        <v>0</v>
      </c>
      <c r="H131" s="268">
        <v>0</v>
      </c>
    </row>
    <row r="132" spans="1:8" hidden="1">
      <c r="A132" s="263"/>
      <c r="B132" s="266" t="s">
        <v>161</v>
      </c>
      <c r="C132" s="267">
        <v>120000</v>
      </c>
      <c r="F132" s="268" t="s">
        <v>191</v>
      </c>
      <c r="G132" s="268">
        <v>0</v>
      </c>
      <c r="H132" s="268">
        <v>0</v>
      </c>
    </row>
    <row r="133" spans="1:8" hidden="1">
      <c r="A133" s="263"/>
      <c r="B133" s="266" t="s">
        <v>162</v>
      </c>
      <c r="C133" s="267">
        <v>0</v>
      </c>
      <c r="F133" s="268" t="s">
        <v>151</v>
      </c>
      <c r="G133" s="268">
        <v>0</v>
      </c>
      <c r="H133" s="268">
        <v>459000</v>
      </c>
    </row>
    <row r="134" spans="1:8" hidden="1">
      <c r="A134" s="263"/>
      <c r="B134" s="266" t="s">
        <v>163</v>
      </c>
      <c r="C134" s="267">
        <v>0</v>
      </c>
      <c r="F134" s="268" t="s">
        <v>5</v>
      </c>
      <c r="G134" s="268">
        <v>0</v>
      </c>
      <c r="H134" s="268">
        <v>0</v>
      </c>
    </row>
    <row r="135" spans="1:8" hidden="1">
      <c r="A135" s="263"/>
      <c r="B135" s="266" t="s">
        <v>164</v>
      </c>
      <c r="C135" s="267">
        <v>0</v>
      </c>
      <c r="F135" s="268" t="s">
        <v>153</v>
      </c>
      <c r="G135" s="268">
        <v>0</v>
      </c>
      <c r="H135" s="268">
        <v>0</v>
      </c>
    </row>
    <row r="136" spans="1:8" hidden="1">
      <c r="A136" s="263"/>
      <c r="B136" s="266" t="s">
        <v>165</v>
      </c>
      <c r="C136" s="267">
        <v>0</v>
      </c>
      <c r="F136" s="268" t="s">
        <v>154</v>
      </c>
      <c r="G136" s="268">
        <v>0</v>
      </c>
      <c r="H136" s="268">
        <v>0</v>
      </c>
    </row>
    <row r="137" spans="1:8" hidden="1">
      <c r="A137" s="263"/>
      <c r="B137" s="266" t="s">
        <v>166</v>
      </c>
      <c r="C137" s="267">
        <v>0</v>
      </c>
      <c r="F137" s="268" t="s">
        <v>155</v>
      </c>
      <c r="G137" s="268">
        <v>0</v>
      </c>
      <c r="H137" s="268">
        <v>0</v>
      </c>
    </row>
    <row r="138" spans="1:8" hidden="1">
      <c r="A138" s="263"/>
      <c r="B138" s="266" t="s">
        <v>167</v>
      </c>
      <c r="C138" s="267">
        <v>0</v>
      </c>
      <c r="F138" s="268" t="s">
        <v>156</v>
      </c>
      <c r="G138" s="268">
        <v>0</v>
      </c>
      <c r="H138" s="268">
        <v>0</v>
      </c>
    </row>
    <row r="139" spans="1:8" hidden="1">
      <c r="A139" s="263"/>
      <c r="B139" s="266" t="s">
        <v>79</v>
      </c>
      <c r="C139" s="267">
        <v>0</v>
      </c>
      <c r="F139" s="268" t="s">
        <v>156</v>
      </c>
      <c r="G139" s="268">
        <v>0</v>
      </c>
      <c r="H139" s="268">
        <v>0</v>
      </c>
    </row>
    <row r="140" spans="1:8" hidden="1">
      <c r="A140" s="263"/>
      <c r="B140" s="266" t="s">
        <v>80</v>
      </c>
      <c r="C140" s="267">
        <v>0</v>
      </c>
      <c r="F140" s="268" t="s">
        <v>158</v>
      </c>
      <c r="G140" s="268">
        <v>0</v>
      </c>
      <c r="H140" s="268">
        <v>0</v>
      </c>
    </row>
    <row r="141" spans="1:8" hidden="1">
      <c r="A141" s="263"/>
      <c r="B141" s="266" t="s">
        <v>182</v>
      </c>
      <c r="C141" s="267">
        <v>0</v>
      </c>
      <c r="F141" s="268" t="s">
        <v>2</v>
      </c>
      <c r="G141" s="268">
        <v>0</v>
      </c>
      <c r="H141" s="268">
        <v>0</v>
      </c>
    </row>
    <row r="142" spans="1:8" hidden="1">
      <c r="A142" s="263"/>
      <c r="B142" s="266" t="s">
        <v>184</v>
      </c>
      <c r="C142" s="267">
        <v>0</v>
      </c>
      <c r="F142" s="268" t="s">
        <v>161</v>
      </c>
      <c r="G142" s="268">
        <v>120000</v>
      </c>
      <c r="H142" s="268">
        <v>0</v>
      </c>
    </row>
    <row r="143" spans="1:8" hidden="1">
      <c r="A143" s="263"/>
      <c r="B143" s="266" t="s">
        <v>192</v>
      </c>
      <c r="C143" s="267">
        <v>0</v>
      </c>
      <c r="F143" s="268" t="s">
        <v>162</v>
      </c>
      <c r="G143" s="268">
        <v>0</v>
      </c>
      <c r="H143" s="268">
        <v>0</v>
      </c>
    </row>
    <row r="144" spans="1:8" hidden="1">
      <c r="A144" s="263"/>
      <c r="B144" s="266" t="s">
        <v>193</v>
      </c>
      <c r="C144" s="267">
        <v>0</v>
      </c>
      <c r="F144" s="268" t="s">
        <v>166</v>
      </c>
      <c r="G144" s="268">
        <v>0</v>
      </c>
      <c r="H144" s="268">
        <v>0</v>
      </c>
    </row>
    <row r="145" spans="1:8" hidden="1">
      <c r="A145" s="263"/>
      <c r="B145" s="266" t="s">
        <v>185</v>
      </c>
      <c r="C145" s="267">
        <v>0</v>
      </c>
      <c r="F145" s="268" t="s">
        <v>160</v>
      </c>
      <c r="G145" s="268">
        <v>0</v>
      </c>
      <c r="H145" s="268">
        <v>0</v>
      </c>
    </row>
    <row r="146" spans="1:8" hidden="1">
      <c r="A146" s="263"/>
      <c r="B146" s="266" t="s">
        <v>4</v>
      </c>
      <c r="C146" s="267">
        <v>0</v>
      </c>
      <c r="F146" s="268" t="s">
        <v>157</v>
      </c>
      <c r="G146" s="268">
        <v>3000</v>
      </c>
      <c r="H146" s="268">
        <v>0</v>
      </c>
    </row>
    <row r="147" spans="1:8" hidden="1">
      <c r="A147" s="263"/>
      <c r="B147" s="266" t="s">
        <v>3</v>
      </c>
      <c r="C147" s="267">
        <v>0</v>
      </c>
      <c r="F147" s="268" t="s">
        <v>161</v>
      </c>
      <c r="G147" s="268">
        <v>0</v>
      </c>
      <c r="H147" s="268">
        <v>0</v>
      </c>
    </row>
    <row r="148" spans="1:8" hidden="1">
      <c r="A148" s="263"/>
      <c r="B148" s="266" t="s">
        <v>183</v>
      </c>
      <c r="C148" s="267">
        <v>0</v>
      </c>
      <c r="F148" s="268" t="s">
        <v>167</v>
      </c>
      <c r="G148" s="268">
        <v>0</v>
      </c>
      <c r="H148" s="268">
        <v>0</v>
      </c>
    </row>
    <row r="149" spans="1:8" hidden="1">
      <c r="A149" s="263"/>
      <c r="B149" s="266" t="s">
        <v>112</v>
      </c>
      <c r="C149" s="270" t="e">
        <v>#VALUE!</v>
      </c>
      <c r="F149" s="268" t="s">
        <v>1</v>
      </c>
      <c r="G149" s="268">
        <v>0</v>
      </c>
      <c r="H149" s="268">
        <v>0</v>
      </c>
    </row>
    <row r="150" spans="1:8" hidden="1">
      <c r="F150" s="268" t="s">
        <v>163</v>
      </c>
      <c r="G150" s="268">
        <v>0</v>
      </c>
      <c r="H150" s="268">
        <v>0</v>
      </c>
    </row>
    <row r="151" spans="1:8" hidden="1">
      <c r="F151" s="268" t="s">
        <v>159</v>
      </c>
      <c r="G151" s="268">
        <v>0</v>
      </c>
      <c r="H151" s="268">
        <v>0</v>
      </c>
    </row>
    <row r="152" spans="1:8" hidden="1">
      <c r="F152" s="268" t="s">
        <v>167</v>
      </c>
      <c r="G152" s="268">
        <v>0</v>
      </c>
      <c r="H152" s="268">
        <v>0</v>
      </c>
    </row>
    <row r="153" spans="1:8" hidden="1">
      <c r="F153" s="268" t="s">
        <v>79</v>
      </c>
      <c r="G153" s="268">
        <v>0</v>
      </c>
      <c r="H153" s="268">
        <v>0</v>
      </c>
    </row>
    <row r="154" spans="1:8" hidden="1">
      <c r="F154" s="268" t="s">
        <v>182</v>
      </c>
      <c r="G154" s="268">
        <v>0</v>
      </c>
      <c r="H154" s="268">
        <v>0</v>
      </c>
    </row>
    <row r="155" spans="1:8" hidden="1">
      <c r="F155" s="268" t="s">
        <v>3</v>
      </c>
      <c r="G155" s="268">
        <v>0</v>
      </c>
      <c r="H155" s="268">
        <v>0</v>
      </c>
    </row>
    <row r="156" spans="1:8" hidden="1">
      <c r="F156" s="268" t="s">
        <v>183</v>
      </c>
      <c r="G156" s="268">
        <v>0</v>
      </c>
      <c r="H156" s="268">
        <v>0</v>
      </c>
    </row>
    <row r="157" spans="1:8" hidden="1">
      <c r="F157" s="268" t="s">
        <v>167</v>
      </c>
      <c r="G157" s="268">
        <v>0</v>
      </c>
      <c r="H157" s="268">
        <v>0</v>
      </c>
    </row>
    <row r="158" spans="1:8" hidden="1">
      <c r="F158" s="268" t="s">
        <v>167</v>
      </c>
      <c r="G158" s="268">
        <v>0</v>
      </c>
      <c r="H158" s="268">
        <v>0</v>
      </c>
    </row>
    <row r="159" spans="1:8" hidden="1">
      <c r="F159" s="268" t="s">
        <v>194</v>
      </c>
      <c r="G159" s="268">
        <v>0</v>
      </c>
      <c r="H159" s="268">
        <v>0</v>
      </c>
    </row>
    <row r="160" spans="1:8" hidden="1">
      <c r="F160" s="268" t="s">
        <v>186</v>
      </c>
      <c r="G160" s="268">
        <v>0</v>
      </c>
      <c r="H160" s="268">
        <v>0</v>
      </c>
    </row>
    <row r="161" spans="6:8" hidden="1">
      <c r="F161" s="268" t="s">
        <v>165</v>
      </c>
      <c r="G161" s="268">
        <v>0</v>
      </c>
      <c r="H161" s="268">
        <v>0</v>
      </c>
    </row>
    <row r="162" spans="6:8" hidden="1">
      <c r="F162" s="268" t="s">
        <v>167</v>
      </c>
      <c r="G162" s="268">
        <v>0</v>
      </c>
      <c r="H162" s="268">
        <v>0</v>
      </c>
    </row>
    <row r="163" spans="6:8" hidden="1">
      <c r="F163" s="268" t="s">
        <v>167</v>
      </c>
      <c r="G163" s="268">
        <v>0</v>
      </c>
      <c r="H163" s="268">
        <v>0</v>
      </c>
    </row>
    <row r="164" spans="6:8" hidden="1">
      <c r="F164" s="268" t="s">
        <v>164</v>
      </c>
      <c r="G164" s="268">
        <v>0</v>
      </c>
      <c r="H164" s="268">
        <v>0</v>
      </c>
    </row>
    <row r="165" spans="6:8" hidden="1">
      <c r="F165" s="268" t="s">
        <v>167</v>
      </c>
      <c r="G165" s="268">
        <v>0</v>
      </c>
      <c r="H165" s="268">
        <v>0</v>
      </c>
    </row>
    <row r="166" spans="6:8" hidden="1">
      <c r="F166" s="268" t="s">
        <v>80</v>
      </c>
      <c r="G166" s="268">
        <v>0</v>
      </c>
      <c r="H166" s="268">
        <v>0</v>
      </c>
    </row>
    <row r="167" spans="6:8" hidden="1">
      <c r="F167" s="268" t="s">
        <v>185</v>
      </c>
      <c r="G167" s="268">
        <v>0</v>
      </c>
      <c r="H167" s="268">
        <v>0</v>
      </c>
    </row>
    <row r="168" spans="6:8" hidden="1">
      <c r="F168" s="268" t="s">
        <v>4</v>
      </c>
      <c r="G168" s="268">
        <v>0</v>
      </c>
      <c r="H168" s="268">
        <v>0</v>
      </c>
    </row>
    <row r="169" spans="6:8" hidden="1">
      <c r="F169" s="268" t="s">
        <v>146</v>
      </c>
      <c r="G169" s="268">
        <v>0</v>
      </c>
      <c r="H169" s="268">
        <v>0</v>
      </c>
    </row>
    <row r="170" spans="6:8" hidden="1">
      <c r="F170" s="268" t="s">
        <v>184</v>
      </c>
      <c r="G170" s="268">
        <v>0</v>
      </c>
      <c r="H170" s="268">
        <v>0</v>
      </c>
    </row>
    <row r="171" spans="6:8" hidden="1">
      <c r="F171" s="268" t="s">
        <v>167</v>
      </c>
      <c r="G171" s="268">
        <v>0</v>
      </c>
      <c r="H171" s="268">
        <v>0</v>
      </c>
    </row>
    <row r="172" spans="6:8" hidden="1">
      <c r="F172" s="268" t="s">
        <v>140</v>
      </c>
      <c r="G172" s="268">
        <v>0</v>
      </c>
      <c r="H172" s="268">
        <v>0</v>
      </c>
    </row>
    <row r="173" spans="6:8" hidden="1">
      <c r="F173" s="268" t="s">
        <v>123</v>
      </c>
      <c r="G173" s="268">
        <v>0</v>
      </c>
      <c r="H173" s="268">
        <v>0</v>
      </c>
    </row>
    <row r="174" spans="6:8" hidden="1">
      <c r="F174" s="268" t="s">
        <v>124</v>
      </c>
      <c r="G174" s="268">
        <v>0</v>
      </c>
      <c r="H174" s="268">
        <v>0</v>
      </c>
    </row>
    <row r="175" spans="6:8" hidden="1">
      <c r="F175" s="268" t="s">
        <v>167</v>
      </c>
      <c r="G175" s="268">
        <v>0</v>
      </c>
      <c r="H175" s="268">
        <v>0</v>
      </c>
    </row>
    <row r="176" spans="6:8" hidden="1">
      <c r="F176" s="268" t="s">
        <v>167</v>
      </c>
      <c r="G176" s="268">
        <v>0</v>
      </c>
      <c r="H176" s="268">
        <v>0</v>
      </c>
    </row>
    <row r="177" spans="6:8" hidden="1">
      <c r="F177" s="268" t="s">
        <v>167</v>
      </c>
      <c r="G177" s="268">
        <v>0</v>
      </c>
      <c r="H177" s="268">
        <v>0</v>
      </c>
    </row>
    <row r="178" spans="6:8" hidden="1">
      <c r="F178" s="268">
        <v>0</v>
      </c>
      <c r="G178" s="268">
        <v>0</v>
      </c>
      <c r="H178" s="268">
        <v>0</v>
      </c>
    </row>
    <row r="179" spans="6:8" hidden="1">
      <c r="F179" s="268">
        <v>0</v>
      </c>
      <c r="G179" s="268">
        <v>0</v>
      </c>
      <c r="H179" s="268">
        <v>0</v>
      </c>
    </row>
    <row r="180" spans="6:8" hidden="1">
      <c r="F180" s="268">
        <v>0</v>
      </c>
      <c r="G180" s="268">
        <v>0</v>
      </c>
      <c r="H180" s="268">
        <v>0</v>
      </c>
    </row>
    <row r="181" spans="6:8" hidden="1">
      <c r="F181" s="268">
        <v>0</v>
      </c>
      <c r="G181" s="268">
        <v>0</v>
      </c>
      <c r="H181" s="268">
        <v>0</v>
      </c>
    </row>
    <row r="182" spans="6:8" hidden="1">
      <c r="F182" s="268">
        <v>0</v>
      </c>
      <c r="G182" s="268">
        <v>0</v>
      </c>
      <c r="H182" s="268">
        <v>0</v>
      </c>
    </row>
    <row r="183" spans="6:8" hidden="1">
      <c r="F183" s="268">
        <v>0</v>
      </c>
      <c r="G183" s="268">
        <v>0</v>
      </c>
      <c r="H183" s="268">
        <v>0</v>
      </c>
    </row>
    <row r="184" spans="6:8" hidden="1">
      <c r="F184" s="268">
        <v>0</v>
      </c>
      <c r="G184" s="268">
        <v>0</v>
      </c>
      <c r="H184" s="268">
        <v>0</v>
      </c>
    </row>
    <row r="185" spans="6:8" hidden="1">
      <c r="F185" s="268">
        <v>0</v>
      </c>
      <c r="G185" s="268">
        <v>0</v>
      </c>
      <c r="H185" s="268">
        <v>0</v>
      </c>
    </row>
    <row r="186" spans="6:8" hidden="1">
      <c r="F186" s="268">
        <v>0</v>
      </c>
      <c r="G186" s="268">
        <v>0</v>
      </c>
      <c r="H186" s="268">
        <v>0</v>
      </c>
    </row>
    <row r="187" spans="6:8" hidden="1">
      <c r="F187" s="268">
        <v>0</v>
      </c>
      <c r="G187" s="268">
        <v>0</v>
      </c>
      <c r="H187" s="268">
        <v>0</v>
      </c>
    </row>
    <row r="188" spans="6:8" hidden="1">
      <c r="F188" s="268">
        <v>0</v>
      </c>
      <c r="G188" s="268">
        <v>0</v>
      </c>
      <c r="H188" s="268">
        <v>0</v>
      </c>
    </row>
    <row r="189" spans="6:8" hidden="1">
      <c r="F189" s="268">
        <v>0</v>
      </c>
      <c r="G189" s="268">
        <v>0</v>
      </c>
      <c r="H189" s="268">
        <v>0</v>
      </c>
    </row>
    <row r="190" spans="6:8" hidden="1">
      <c r="F190" s="268">
        <v>0</v>
      </c>
      <c r="G190" s="268">
        <v>0</v>
      </c>
      <c r="H190" s="268">
        <v>0</v>
      </c>
    </row>
    <row r="191" spans="6:8" hidden="1">
      <c r="F191" s="268">
        <v>0</v>
      </c>
      <c r="G191" s="268">
        <v>0</v>
      </c>
      <c r="H191" s="268">
        <v>0</v>
      </c>
    </row>
    <row r="192" spans="6:8" hidden="1">
      <c r="F192" s="268">
        <v>0</v>
      </c>
      <c r="G192" s="268">
        <v>0</v>
      </c>
      <c r="H192" s="268">
        <v>0</v>
      </c>
    </row>
    <row r="193" spans="6:8" hidden="1">
      <c r="F193" s="268">
        <v>0</v>
      </c>
      <c r="G193" s="268">
        <v>0</v>
      </c>
      <c r="H193" s="268">
        <v>0</v>
      </c>
    </row>
    <row r="194" spans="6:8" hidden="1">
      <c r="F194" s="268">
        <v>0</v>
      </c>
      <c r="G194" s="268">
        <v>0</v>
      </c>
      <c r="H194" s="268">
        <v>0</v>
      </c>
    </row>
    <row r="195" spans="6:8" hidden="1">
      <c r="F195" s="268">
        <v>0</v>
      </c>
      <c r="G195" s="268">
        <v>0</v>
      </c>
      <c r="H195" s="268">
        <v>0</v>
      </c>
    </row>
    <row r="196" spans="6:8" hidden="1">
      <c r="F196" s="268">
        <v>0</v>
      </c>
      <c r="G196" s="268">
        <v>0</v>
      </c>
      <c r="H196" s="268">
        <v>0</v>
      </c>
    </row>
    <row r="197" spans="6:8" hidden="1">
      <c r="F197" s="268">
        <v>0</v>
      </c>
      <c r="G197" s="268">
        <v>0</v>
      </c>
      <c r="H197" s="268">
        <v>0</v>
      </c>
    </row>
    <row r="198" spans="6:8" hidden="1">
      <c r="F198" s="268">
        <v>0</v>
      </c>
      <c r="G198" s="268">
        <v>0</v>
      </c>
      <c r="H198" s="268">
        <v>0</v>
      </c>
    </row>
    <row r="199" spans="6:8" hidden="1">
      <c r="F199" s="268">
        <v>0</v>
      </c>
      <c r="G199" s="268">
        <v>0</v>
      </c>
      <c r="H199" s="268">
        <v>0</v>
      </c>
    </row>
    <row r="200" spans="6:8" hidden="1">
      <c r="F200" s="268">
        <v>0</v>
      </c>
      <c r="G200" s="268">
        <v>0</v>
      </c>
      <c r="H200" s="268">
        <v>0</v>
      </c>
    </row>
    <row r="201" spans="6:8" hidden="1">
      <c r="F201" s="268">
        <v>0</v>
      </c>
      <c r="G201" s="268">
        <v>0</v>
      </c>
      <c r="H201" s="268">
        <v>0</v>
      </c>
    </row>
    <row r="202" spans="6:8" hidden="1">
      <c r="F202" s="268">
        <v>0</v>
      </c>
      <c r="G202" s="268">
        <v>0</v>
      </c>
      <c r="H202" s="268">
        <v>0</v>
      </c>
    </row>
    <row r="203" spans="6:8" hidden="1">
      <c r="F203" s="268">
        <v>0</v>
      </c>
      <c r="G203" s="268">
        <v>0</v>
      </c>
      <c r="H203" s="268">
        <v>0</v>
      </c>
    </row>
    <row r="204" spans="6:8" hidden="1">
      <c r="F204" s="268">
        <v>0</v>
      </c>
      <c r="G204" s="268">
        <v>0</v>
      </c>
      <c r="H204" s="268">
        <v>0</v>
      </c>
    </row>
    <row r="205" spans="6:8" hidden="1">
      <c r="F205" s="268">
        <v>0</v>
      </c>
      <c r="G205" s="268">
        <v>0</v>
      </c>
      <c r="H205" s="268">
        <v>0</v>
      </c>
    </row>
    <row r="206" spans="6:8" hidden="1">
      <c r="F206" s="268">
        <v>0</v>
      </c>
      <c r="G206" s="268">
        <v>0</v>
      </c>
      <c r="H206" s="268">
        <v>0</v>
      </c>
    </row>
    <row r="207" spans="6:8" hidden="1">
      <c r="F207" s="268" t="s">
        <v>112</v>
      </c>
      <c r="G207" s="268" t="e">
        <v>#VALUE!</v>
      </c>
      <c r="H207" s="268" t="e">
        <v>#VALUE!</v>
      </c>
    </row>
    <row r="208" spans="6:8" hidden="1">
      <c r="G208" s="227" t="e">
        <v>#VALUE!</v>
      </c>
    </row>
    <row r="209"/>
    <row r="210"/>
    <row r="211"/>
    <row r="212"/>
  </sheetData>
  <mergeCells count="10">
    <mergeCell ref="A2:C2"/>
    <mergeCell ref="A7:A8"/>
    <mergeCell ref="B7:B8"/>
    <mergeCell ref="C7:C8"/>
    <mergeCell ref="A53:A57"/>
    <mergeCell ref="A11:A16"/>
    <mergeCell ref="A18:A26"/>
    <mergeCell ref="A29:A37"/>
    <mergeCell ref="A39:A44"/>
    <mergeCell ref="A48:A51"/>
  </mergeCells>
  <phoneticPr fontId="27" type="noConversion"/>
  <dataValidations xWindow="469" yWindow="209" count="1">
    <dataValidation allowBlank="1" showInputMessage="1" showErrorMessage="1" prompt="D баганад өмнөх улирлын мөнгөн гүйлгээг оруулна уу." sqref="D78 D103:D108 D76 D94 D84 A52:A69 A27:A29 A1:A11 A17:A18 A38:A47 B66 B67:C69 B1:C65" xr:uid="{00000000-0002-0000-0400-000000000000}"/>
  </dataValidations>
  <pageMargins left="0.47244094488188998" right="0.75" top="0.19684930008748899" bottom="0.19684930008748899" header="0.51180993000874897" footer="0.51180993000874897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5" r:id="rId4" name="CommandButton1">
          <controlPr defaultSize="0" autoLine="0" autoPict="0" r:id="rId5">
            <anchor moveWithCells="1" sizeWithCells="1">
              <from>
                <xdr:col>3</xdr:col>
                <xdr:colOff>0</xdr:colOff>
                <xdr:row>0</xdr:row>
                <xdr:rowOff>47625</xdr:rowOff>
              </from>
              <to>
                <xdr:col>3</xdr:col>
                <xdr:colOff>0</xdr:colOff>
                <xdr:row>1</xdr:row>
                <xdr:rowOff>142875</xdr:rowOff>
              </to>
            </anchor>
          </controlPr>
        </control>
      </mc:Choice>
      <mc:Fallback>
        <control shapeId="6145" r:id="rId4" name="CommandButton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84"/>
  <sheetViews>
    <sheetView view="pageBreakPreview" topLeftCell="A329" zoomScaleNormal="100" zoomScaleSheetLayoutView="100" workbookViewId="0">
      <selection activeCell="H365" sqref="H365:J369"/>
    </sheetView>
  </sheetViews>
  <sheetFormatPr defaultRowHeight="12.75"/>
  <cols>
    <col min="2" max="2" width="16" customWidth="1"/>
    <col min="6" max="6" width="10.140625" customWidth="1"/>
    <col min="7" max="7" width="10.42578125" customWidth="1"/>
    <col min="8" max="8" width="10.85546875" customWidth="1"/>
    <col min="9" max="9" width="11.140625" customWidth="1"/>
    <col min="10" max="10" width="9.140625" customWidth="1"/>
  </cols>
  <sheetData>
    <row r="1" spans="1:10">
      <c r="A1" s="514" t="s">
        <v>213</v>
      </c>
      <c r="B1" s="514"/>
      <c r="C1" s="514"/>
      <c r="D1" s="514"/>
      <c r="E1" s="514"/>
      <c r="F1" s="514"/>
      <c r="G1" s="514"/>
      <c r="H1" s="514"/>
      <c r="I1" s="514"/>
      <c r="J1" s="4"/>
    </row>
    <row r="2" spans="1:10">
      <c r="A2" s="514"/>
      <c r="B2" s="514"/>
      <c r="C2" s="514"/>
      <c r="D2" s="514"/>
      <c r="E2" s="514"/>
      <c r="F2" s="514"/>
      <c r="G2" s="514"/>
      <c r="H2" s="514"/>
      <c r="I2" s="514"/>
      <c r="J2" s="4"/>
    </row>
    <row r="3" spans="1:10">
      <c r="A3" s="110"/>
      <c r="B3" s="110"/>
      <c r="C3" s="110"/>
      <c r="D3" s="110"/>
      <c r="E3" s="4"/>
      <c r="F3" s="4"/>
      <c r="G3" s="17"/>
      <c r="H3" s="4"/>
      <c r="I3" s="4"/>
      <c r="J3" s="4"/>
    </row>
    <row r="4" spans="1:10">
      <c r="A4" s="454" t="s">
        <v>214</v>
      </c>
      <c r="B4" s="454"/>
      <c r="C4" s="454"/>
      <c r="D4" s="454"/>
      <c r="E4" s="3"/>
      <c r="F4" s="3"/>
      <c r="G4" s="8"/>
      <c r="H4" s="8" t="s">
        <v>212</v>
      </c>
      <c r="I4" s="3"/>
      <c r="J4" s="3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53" t="s">
        <v>215</v>
      </c>
      <c r="B6" s="453"/>
      <c r="C6" s="453"/>
      <c r="D6" s="453"/>
      <c r="E6" s="453"/>
      <c r="F6" s="453"/>
      <c r="G6" s="453"/>
      <c r="H6" s="453"/>
      <c r="I6" s="453"/>
      <c r="J6" s="18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19">
        <v>1</v>
      </c>
      <c r="B8" s="19" t="s">
        <v>216</v>
      </c>
      <c r="C8" s="452"/>
      <c r="D8" s="452"/>
      <c r="E8" s="452"/>
      <c r="F8" s="452"/>
      <c r="G8" s="452"/>
      <c r="H8" s="452"/>
      <c r="I8" s="452"/>
      <c r="J8" s="4"/>
    </row>
    <row r="9" spans="1:10">
      <c r="A9" s="19"/>
      <c r="B9" s="19"/>
      <c r="C9" s="4"/>
      <c r="D9" s="4"/>
      <c r="E9" s="4"/>
      <c r="F9" s="4"/>
      <c r="G9" s="4"/>
      <c r="H9" s="4"/>
      <c r="I9" s="4"/>
      <c r="J9" s="4"/>
    </row>
    <row r="10" spans="1:10">
      <c r="A10" s="19">
        <v>2</v>
      </c>
      <c r="B10" s="19" t="s">
        <v>217</v>
      </c>
      <c r="C10" s="452">
        <v>0</v>
      </c>
      <c r="D10" s="452"/>
      <c r="E10" s="452"/>
      <c r="F10" s="20" t="s">
        <v>218</v>
      </c>
      <c r="G10" s="452">
        <v>0</v>
      </c>
      <c r="H10" s="452"/>
      <c r="I10" s="21" t="s">
        <v>219</v>
      </c>
      <c r="J10" s="22" t="s">
        <v>152</v>
      </c>
    </row>
    <row r="11" spans="1:10">
      <c r="A11" s="19"/>
      <c r="B11" s="19"/>
      <c r="C11" s="4"/>
      <c r="D11" s="4"/>
      <c r="E11" s="4"/>
      <c r="F11" s="4"/>
      <c r="G11" s="4"/>
      <c r="H11" s="4"/>
      <c r="I11" s="4"/>
      <c r="J11" s="4"/>
    </row>
    <row r="12" spans="1:10">
      <c r="A12" s="11">
        <v>3</v>
      </c>
      <c r="B12" s="11" t="s">
        <v>220</v>
      </c>
      <c r="C12" s="24" t="s">
        <v>221</v>
      </c>
      <c r="D12" s="25"/>
      <c r="E12" s="11" t="s">
        <v>222</v>
      </c>
      <c r="F12" s="26"/>
      <c r="G12" s="27" t="s">
        <v>223</v>
      </c>
      <c r="H12" s="25"/>
      <c r="I12" s="11" t="s">
        <v>222</v>
      </c>
      <c r="J12" s="26"/>
    </row>
    <row r="13" spans="1:10">
      <c r="A13" s="11"/>
      <c r="B13" s="11"/>
      <c r="C13" s="26"/>
      <c r="D13" s="26"/>
      <c r="E13" s="26"/>
      <c r="F13" s="26"/>
      <c r="G13" s="26"/>
      <c r="H13" s="26"/>
      <c r="I13" s="26"/>
      <c r="J13" s="26"/>
    </row>
    <row r="14" spans="1:10">
      <c r="A14" s="11">
        <v>4</v>
      </c>
      <c r="B14" s="11" t="s">
        <v>224</v>
      </c>
      <c r="C14" s="26"/>
      <c r="D14" s="26"/>
      <c r="E14" s="459"/>
      <c r="F14" s="459"/>
      <c r="G14" s="28"/>
      <c r="H14" s="28"/>
      <c r="I14" s="28"/>
      <c r="J14" s="26"/>
    </row>
    <row r="15" spans="1:10">
      <c r="A15" s="11"/>
      <c r="B15" s="11"/>
      <c r="C15" s="26"/>
      <c r="D15" s="26"/>
      <c r="E15" s="26"/>
      <c r="F15" s="26"/>
      <c r="G15" s="26"/>
      <c r="H15" s="26"/>
      <c r="I15" s="26"/>
      <c r="J15" s="26"/>
    </row>
    <row r="16" spans="1:10">
      <c r="A16" s="11">
        <v>5</v>
      </c>
      <c r="B16" s="11" t="s">
        <v>225</v>
      </c>
      <c r="C16" s="26"/>
      <c r="D16" s="26"/>
      <c r="E16" s="461"/>
      <c r="F16" s="461"/>
      <c r="G16" s="461"/>
      <c r="H16" s="461"/>
      <c r="I16" s="461"/>
      <c r="J16" s="26"/>
    </row>
    <row r="17" spans="1:10">
      <c r="A17" s="11"/>
      <c r="B17" s="11"/>
      <c r="C17" s="26"/>
      <c r="D17" s="26"/>
      <c r="E17" s="26"/>
      <c r="F17" s="26"/>
      <c r="G17" s="26"/>
      <c r="H17" s="26"/>
      <c r="I17" s="26"/>
      <c r="J17" s="26"/>
    </row>
    <row r="18" spans="1:10">
      <c r="A18" s="11">
        <v>6</v>
      </c>
      <c r="B18" s="11" t="s">
        <v>226</v>
      </c>
      <c r="C18" s="26"/>
      <c r="D18" s="26"/>
      <c r="E18" s="26"/>
      <c r="F18" s="26"/>
      <c r="G18" s="26"/>
      <c r="H18" s="26"/>
      <c r="I18" s="26"/>
      <c r="J18" s="26"/>
    </row>
    <row r="19" spans="1:10">
      <c r="A19" s="26"/>
      <c r="B19" s="26"/>
      <c r="C19" s="26"/>
      <c r="D19" s="26"/>
      <c r="E19" s="26"/>
      <c r="F19" s="26"/>
      <c r="G19" s="26"/>
      <c r="H19" s="26"/>
      <c r="I19" s="26"/>
      <c r="J19" s="26"/>
    </row>
    <row r="20" spans="1:10">
      <c r="A20" s="26"/>
      <c r="B20" s="29" t="s">
        <v>227</v>
      </c>
      <c r="C20" s="463"/>
      <c r="D20" s="463"/>
      <c r="E20" s="463"/>
      <c r="F20" s="463"/>
      <c r="G20" s="463"/>
      <c r="H20" s="463"/>
      <c r="I20" s="463"/>
      <c r="J20" s="26"/>
    </row>
    <row r="21" spans="1:10">
      <c r="A21" s="26"/>
      <c r="B21" s="29" t="s">
        <v>228</v>
      </c>
      <c r="C21" s="460"/>
      <c r="D21" s="460"/>
      <c r="E21" s="460"/>
      <c r="F21" s="460"/>
      <c r="G21" s="460"/>
      <c r="H21" s="460"/>
      <c r="I21" s="460"/>
      <c r="J21" s="26"/>
    </row>
    <row r="22" spans="1:10">
      <c r="A22" s="26"/>
      <c r="B22" s="29" t="s">
        <v>229</v>
      </c>
      <c r="C22" s="461"/>
      <c r="D22" s="461"/>
      <c r="E22" s="461"/>
      <c r="F22" s="461"/>
      <c r="G22" s="461"/>
      <c r="H22" s="461"/>
      <c r="I22" s="461"/>
      <c r="J22" s="26"/>
    </row>
    <row r="23" spans="1:10">
      <c r="A23" s="26"/>
      <c r="B23" s="26"/>
      <c r="C23" s="26"/>
      <c r="D23" s="26"/>
      <c r="E23" s="26"/>
      <c r="F23" s="26"/>
      <c r="G23" s="26"/>
      <c r="H23" s="26"/>
      <c r="I23" s="26"/>
      <c r="J23" s="26"/>
    </row>
    <row r="24" spans="1:10">
      <c r="A24" s="26">
        <v>7</v>
      </c>
      <c r="B24" s="26" t="s">
        <v>230</v>
      </c>
      <c r="C24" s="26"/>
      <c r="D24" s="26"/>
      <c r="E24" s="26"/>
      <c r="F24" s="26"/>
      <c r="G24" s="26"/>
      <c r="H24" s="26"/>
      <c r="I24" s="26"/>
      <c r="J24" s="26"/>
    </row>
    <row r="25" spans="1:10">
      <c r="A25" s="26"/>
      <c r="B25" s="26"/>
      <c r="C25" s="26"/>
      <c r="D25" s="26"/>
      <c r="E25" s="26"/>
      <c r="F25" s="26"/>
      <c r="G25" s="26"/>
      <c r="H25" s="26"/>
      <c r="I25" s="26"/>
      <c r="J25" s="26"/>
    </row>
    <row r="26" spans="1:10">
      <c r="A26" s="26"/>
      <c r="B26" s="29" t="s">
        <v>227</v>
      </c>
      <c r="C26" s="462"/>
      <c r="D26" s="462"/>
      <c r="E26" s="462"/>
      <c r="F26" s="462"/>
      <c r="G26" s="462"/>
      <c r="H26" s="462"/>
      <c r="I26" s="462"/>
      <c r="J26" s="26"/>
    </row>
    <row r="27" spans="1:10">
      <c r="A27" s="26"/>
      <c r="B27" s="29" t="s">
        <v>228</v>
      </c>
      <c r="C27" s="400"/>
      <c r="D27" s="400"/>
      <c r="E27" s="400"/>
      <c r="F27" s="400"/>
      <c r="G27" s="400"/>
      <c r="H27" s="400"/>
      <c r="I27" s="400"/>
      <c r="J27" s="26"/>
    </row>
    <row r="28" spans="1:10">
      <c r="A28" s="26"/>
      <c r="B28" s="29" t="s">
        <v>229</v>
      </c>
      <c r="C28" s="400"/>
      <c r="D28" s="400"/>
      <c r="E28" s="400"/>
      <c r="F28" s="400"/>
      <c r="G28" s="400"/>
      <c r="H28" s="400"/>
      <c r="I28" s="400"/>
      <c r="J28" s="26"/>
    </row>
    <row r="29" spans="1:10">
      <c r="A29" s="26"/>
      <c r="B29" s="29" t="s">
        <v>231</v>
      </c>
      <c r="C29" s="400"/>
      <c r="D29" s="400"/>
      <c r="E29" s="400"/>
      <c r="F29" s="400"/>
      <c r="G29" s="400"/>
      <c r="H29" s="400"/>
      <c r="I29" s="400"/>
      <c r="J29" s="26"/>
    </row>
    <row r="30" spans="1:10">
      <c r="A30" s="26"/>
      <c r="B30" s="29" t="s">
        <v>232</v>
      </c>
      <c r="C30" s="400"/>
      <c r="D30" s="400"/>
      <c r="E30" s="400"/>
      <c r="F30" s="400"/>
      <c r="G30" s="400"/>
      <c r="H30" s="400"/>
      <c r="I30" s="400"/>
      <c r="J30" s="26"/>
    </row>
    <row r="31" spans="1:10">
      <c r="A31" s="26"/>
      <c r="B31" s="26"/>
      <c r="C31" s="26"/>
      <c r="D31" s="26"/>
      <c r="E31" s="26"/>
      <c r="F31" s="26"/>
      <c r="G31" s="26"/>
      <c r="H31" s="26"/>
      <c r="I31" s="26"/>
      <c r="J31" s="26"/>
    </row>
    <row r="32" spans="1:10">
      <c r="A32" s="26">
        <v>8</v>
      </c>
      <c r="B32" s="26" t="s">
        <v>233</v>
      </c>
      <c r="C32" s="26"/>
      <c r="D32" s="26"/>
      <c r="E32" s="26"/>
      <c r="F32" s="26"/>
      <c r="G32" s="26"/>
      <c r="H32" s="26"/>
      <c r="I32" s="26"/>
      <c r="J32" s="26"/>
    </row>
    <row r="33" spans="1:10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0">
      <c r="A34" s="26"/>
      <c r="B34" s="29" t="s">
        <v>227</v>
      </c>
      <c r="C34" s="401"/>
      <c r="D34" s="401"/>
      <c r="E34" s="401"/>
      <c r="F34" s="401"/>
      <c r="G34" s="401"/>
      <c r="H34" s="401"/>
      <c r="I34" s="401"/>
      <c r="J34" s="26"/>
    </row>
    <row r="35" spans="1:10">
      <c r="A35" s="26"/>
      <c r="B35" s="29" t="s">
        <v>228</v>
      </c>
      <c r="C35" s="400"/>
      <c r="D35" s="400"/>
      <c r="E35" s="400"/>
      <c r="F35" s="400"/>
      <c r="G35" s="400"/>
      <c r="H35" s="400"/>
      <c r="I35" s="400"/>
      <c r="J35" s="26"/>
    </row>
    <row r="36" spans="1:10">
      <c r="A36" s="26"/>
      <c r="B36" s="29" t="s">
        <v>229</v>
      </c>
      <c r="C36" s="400"/>
      <c r="D36" s="400"/>
      <c r="E36" s="400"/>
      <c r="F36" s="400"/>
      <c r="G36" s="400"/>
      <c r="H36" s="400"/>
      <c r="I36" s="400"/>
      <c r="J36" s="26"/>
    </row>
    <row r="37" spans="1:10">
      <c r="A37" s="26"/>
      <c r="B37" s="29" t="s">
        <v>231</v>
      </c>
      <c r="C37" s="400"/>
      <c r="D37" s="400"/>
      <c r="E37" s="400"/>
      <c r="F37" s="400"/>
      <c r="G37" s="400"/>
      <c r="H37" s="400"/>
      <c r="I37" s="400"/>
      <c r="J37" s="26"/>
    </row>
    <row r="38" spans="1:10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>
      <c r="A39" s="26">
        <v>9</v>
      </c>
      <c r="B39" s="26" t="s">
        <v>234</v>
      </c>
      <c r="C39" s="26"/>
      <c r="D39" s="26"/>
      <c r="E39" s="26"/>
      <c r="F39" s="26"/>
      <c r="G39" s="26"/>
      <c r="H39" s="26"/>
      <c r="I39" s="26"/>
      <c r="J39" s="26"/>
    </row>
    <row r="40" spans="1:10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>
      <c r="A41" s="26"/>
      <c r="B41" s="26" t="s">
        <v>235</v>
      </c>
      <c r="C41" s="456"/>
      <c r="D41" s="456"/>
      <c r="E41" s="26"/>
      <c r="F41" s="26" t="s">
        <v>218</v>
      </c>
      <c r="G41" s="456"/>
      <c r="H41" s="456"/>
      <c r="I41" s="26"/>
      <c r="J41" s="26"/>
    </row>
    <row r="42" spans="1:10">
      <c r="A42" s="26"/>
      <c r="B42" s="26" t="s">
        <v>236</v>
      </c>
      <c r="C42" s="406" t="s">
        <v>237</v>
      </c>
      <c r="D42" s="406"/>
      <c r="E42" s="26"/>
      <c r="F42" s="26" t="s">
        <v>219</v>
      </c>
      <c r="G42" s="455"/>
      <c r="H42" s="455"/>
      <c r="I42" s="26"/>
      <c r="J42" s="26"/>
    </row>
    <row r="43" spans="1:10">
      <c r="A43" s="26"/>
      <c r="B43" s="26" t="s">
        <v>238</v>
      </c>
      <c r="C43" s="30"/>
      <c r="D43" s="31"/>
      <c r="E43" s="26"/>
      <c r="F43" s="26"/>
      <c r="G43" s="26"/>
      <c r="H43" s="26"/>
      <c r="I43" s="26"/>
      <c r="J43" s="26"/>
    </row>
    <row r="44" spans="1:10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>
      <c r="A45" s="26">
        <v>10</v>
      </c>
      <c r="B45" s="26" t="s">
        <v>239</v>
      </c>
      <c r="C45" s="26"/>
      <c r="D45" s="26"/>
      <c r="E45" s="26"/>
      <c r="F45" s="26"/>
      <c r="G45" s="26"/>
      <c r="H45" s="26"/>
      <c r="I45" s="26"/>
      <c r="J45" s="26"/>
    </row>
    <row r="46" spans="1:10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>
      <c r="A47" s="26"/>
      <c r="B47" s="26" t="s">
        <v>235</v>
      </c>
      <c r="C47" s="456"/>
      <c r="D47" s="456"/>
      <c r="E47" s="26"/>
      <c r="F47" s="26" t="s">
        <v>218</v>
      </c>
      <c r="G47" s="456"/>
      <c r="H47" s="456"/>
      <c r="I47" s="26"/>
      <c r="J47" s="26"/>
    </row>
    <row r="48" spans="1:10">
      <c r="A48" s="26"/>
      <c r="B48" s="26" t="s">
        <v>236</v>
      </c>
      <c r="C48" s="406" t="s">
        <v>240</v>
      </c>
      <c r="D48" s="406"/>
      <c r="E48" s="26"/>
      <c r="F48" s="26" t="s">
        <v>219</v>
      </c>
      <c r="G48" s="455"/>
      <c r="H48" s="455"/>
      <c r="I48" s="26"/>
      <c r="J48" s="26"/>
    </row>
    <row r="49" spans="1:10">
      <c r="A49" s="26"/>
      <c r="B49" s="26" t="s">
        <v>238</v>
      </c>
      <c r="C49" s="457"/>
      <c r="D49" s="457"/>
      <c r="E49" s="26"/>
      <c r="F49" s="26"/>
      <c r="G49" s="26"/>
      <c r="H49" s="26"/>
      <c r="I49" s="26"/>
      <c r="J49" s="26"/>
    </row>
    <row r="50" spans="1:10">
      <c r="A50" s="26"/>
      <c r="B50" s="26"/>
      <c r="C50" s="26"/>
      <c r="D50" s="26"/>
      <c r="E50" s="26"/>
      <c r="F50" s="26"/>
      <c r="G50" s="26"/>
      <c r="H50" s="26"/>
      <c r="I50" s="26"/>
      <c r="J50" s="26"/>
    </row>
    <row r="51" spans="1:10">
      <c r="A51" s="392" t="s">
        <v>241</v>
      </c>
      <c r="B51" s="392"/>
      <c r="C51" s="392"/>
      <c r="D51" s="392"/>
      <c r="E51" s="392"/>
      <c r="F51" s="392"/>
      <c r="G51" s="392"/>
      <c r="H51" s="392"/>
      <c r="I51" s="392"/>
      <c r="J51" s="32"/>
    </row>
    <row r="52" spans="1:10">
      <c r="A52" s="458" t="s">
        <v>242</v>
      </c>
      <c r="B52" s="458"/>
      <c r="C52" s="458"/>
      <c r="D52" s="458"/>
      <c r="E52" s="458"/>
      <c r="F52" s="458"/>
      <c r="G52" s="458"/>
      <c r="H52" s="458"/>
      <c r="I52" s="458"/>
      <c r="J52" s="33"/>
    </row>
    <row r="53" spans="1:10">
      <c r="A53" s="397"/>
      <c r="B53" s="397"/>
      <c r="C53" s="397"/>
      <c r="D53" s="397"/>
      <c r="E53" s="397"/>
      <c r="F53" s="397"/>
      <c r="G53" s="397"/>
      <c r="H53" s="397"/>
      <c r="I53" s="397"/>
      <c r="J53" s="397"/>
    </row>
    <row r="54" spans="1:10">
      <c r="A54" s="397" t="s">
        <v>243</v>
      </c>
      <c r="B54" s="397"/>
      <c r="C54" s="397"/>
      <c r="D54" s="397"/>
      <c r="E54" s="397"/>
      <c r="F54" s="397"/>
      <c r="G54" s="397"/>
      <c r="H54" s="397"/>
      <c r="I54" s="397"/>
      <c r="J54" s="397"/>
    </row>
    <row r="55" spans="1:10">
      <c r="A55" s="397" t="s">
        <v>244</v>
      </c>
      <c r="B55" s="397"/>
      <c r="C55" s="397"/>
      <c r="D55" s="397"/>
      <c r="E55" s="397"/>
      <c r="F55" s="397"/>
      <c r="G55" s="397"/>
      <c r="H55" s="397"/>
      <c r="I55" s="397"/>
      <c r="J55" s="397"/>
    </row>
    <row r="56" spans="1:10">
      <c r="A56" s="397" t="s">
        <v>245</v>
      </c>
      <c r="B56" s="397"/>
      <c r="C56" s="397"/>
      <c r="D56" s="397"/>
      <c r="E56" s="397"/>
      <c r="F56" s="397"/>
      <c r="G56" s="397"/>
      <c r="H56" s="397"/>
      <c r="I56" s="397"/>
      <c r="J56" s="397"/>
    </row>
    <row r="57" spans="1:10">
      <c r="A57" s="397" t="s">
        <v>246</v>
      </c>
      <c r="B57" s="397"/>
      <c r="C57" s="397"/>
      <c r="D57" s="397"/>
      <c r="E57" s="397"/>
      <c r="F57" s="397"/>
      <c r="G57" s="397"/>
      <c r="H57" s="397"/>
      <c r="I57" s="397"/>
      <c r="J57" s="397"/>
    </row>
    <row r="58" spans="1:10">
      <c r="A58" s="397" t="s">
        <v>247</v>
      </c>
      <c r="B58" s="397"/>
      <c r="C58" s="397"/>
      <c r="D58" s="397"/>
      <c r="E58" s="397"/>
      <c r="F58" s="397"/>
      <c r="G58" s="397"/>
      <c r="H58" s="397"/>
      <c r="I58" s="397"/>
      <c r="J58" s="397"/>
    </row>
    <row r="59" spans="1:10">
      <c r="A59" s="397"/>
      <c r="B59" s="397"/>
      <c r="C59" s="397"/>
      <c r="D59" s="397"/>
      <c r="E59" s="397"/>
      <c r="F59" s="397"/>
      <c r="G59" s="397"/>
      <c r="H59" s="397"/>
      <c r="I59" s="397"/>
      <c r="J59" s="397"/>
    </row>
    <row r="60" spans="1:10">
      <c r="A60" s="397"/>
      <c r="B60" s="397"/>
      <c r="C60" s="397"/>
      <c r="D60" s="397"/>
      <c r="E60" s="397"/>
      <c r="F60" s="397"/>
      <c r="G60" s="397"/>
      <c r="H60" s="397"/>
      <c r="I60" s="397"/>
      <c r="J60" s="397"/>
    </row>
    <row r="61" spans="1:10">
      <c r="A61" s="397"/>
      <c r="B61" s="397"/>
      <c r="C61" s="397"/>
      <c r="D61" s="397"/>
      <c r="E61" s="397"/>
      <c r="F61" s="397"/>
      <c r="G61" s="397"/>
      <c r="H61" s="397"/>
      <c r="I61" s="397"/>
      <c r="J61" s="397"/>
    </row>
    <row r="62" spans="1:10">
      <c r="A62" s="397"/>
      <c r="B62" s="397"/>
      <c r="C62" s="397"/>
      <c r="D62" s="397"/>
      <c r="E62" s="397"/>
      <c r="F62" s="397"/>
      <c r="G62" s="397"/>
      <c r="H62" s="397"/>
      <c r="I62" s="397"/>
      <c r="J62" s="397"/>
    </row>
    <row r="63" spans="1:10">
      <c r="A63" s="397"/>
      <c r="B63" s="397"/>
      <c r="C63" s="397"/>
      <c r="D63" s="397"/>
      <c r="E63" s="397"/>
      <c r="F63" s="397"/>
      <c r="G63" s="397"/>
      <c r="H63" s="397"/>
      <c r="I63" s="397"/>
      <c r="J63" s="397"/>
    </row>
    <row r="64" spans="1:10">
      <c r="A64" s="397"/>
      <c r="B64" s="397"/>
      <c r="C64" s="397"/>
      <c r="D64" s="397"/>
      <c r="E64" s="397"/>
      <c r="F64" s="397"/>
      <c r="G64" s="397"/>
      <c r="H64" s="397"/>
      <c r="I64" s="397"/>
      <c r="J64" s="397"/>
    </row>
    <row r="65" spans="1:10">
      <c r="A65" s="397"/>
      <c r="B65" s="397"/>
      <c r="C65" s="397"/>
      <c r="D65" s="397"/>
      <c r="E65" s="397"/>
      <c r="F65" s="397"/>
      <c r="G65" s="397"/>
      <c r="H65" s="397"/>
      <c r="I65" s="397"/>
      <c r="J65" s="397"/>
    </row>
    <row r="66" spans="1:10">
      <c r="A66" s="397"/>
      <c r="B66" s="397"/>
      <c r="C66" s="397"/>
      <c r="D66" s="397"/>
      <c r="E66" s="397"/>
      <c r="F66" s="397"/>
      <c r="G66" s="397"/>
      <c r="H66" s="397"/>
      <c r="I66" s="397"/>
      <c r="J66" s="397"/>
    </row>
    <row r="67" spans="1:10">
      <c r="A67" s="397"/>
      <c r="B67" s="397"/>
      <c r="C67" s="397"/>
      <c r="D67" s="397"/>
      <c r="E67" s="397"/>
      <c r="F67" s="397"/>
      <c r="G67" s="397"/>
      <c r="H67" s="397"/>
      <c r="I67" s="397"/>
      <c r="J67" s="397"/>
    </row>
    <row r="68" spans="1:10">
      <c r="A68" s="397"/>
      <c r="B68" s="397"/>
      <c r="C68" s="397"/>
      <c r="D68" s="397"/>
      <c r="E68" s="397"/>
      <c r="F68" s="397"/>
      <c r="G68" s="397"/>
      <c r="H68" s="397"/>
      <c r="I68" s="397"/>
      <c r="J68" s="397"/>
    </row>
    <row r="69" spans="1:10">
      <c r="A69" s="397"/>
      <c r="B69" s="397"/>
      <c r="C69" s="397"/>
      <c r="D69" s="397"/>
      <c r="E69" s="397"/>
      <c r="F69" s="397"/>
      <c r="G69" s="397"/>
      <c r="H69" s="397"/>
      <c r="I69" s="397"/>
      <c r="J69" s="397"/>
    </row>
    <row r="70" spans="1:10">
      <c r="A70" s="397"/>
      <c r="B70" s="397"/>
      <c r="C70" s="397"/>
      <c r="D70" s="397"/>
      <c r="E70" s="397"/>
      <c r="F70" s="397"/>
      <c r="G70" s="397"/>
      <c r="H70" s="397"/>
      <c r="I70" s="397"/>
      <c r="J70" s="397"/>
    </row>
    <row r="71" spans="1:10">
      <c r="A71" s="397"/>
      <c r="B71" s="397"/>
      <c r="C71" s="397"/>
      <c r="D71" s="397"/>
      <c r="E71" s="397"/>
      <c r="F71" s="397"/>
      <c r="G71" s="397"/>
      <c r="H71" s="397"/>
      <c r="I71" s="397"/>
      <c r="J71" s="397"/>
    </row>
    <row r="72" spans="1:10">
      <c r="A72" s="397"/>
      <c r="B72" s="397"/>
      <c r="C72" s="397"/>
      <c r="D72" s="397"/>
      <c r="E72" s="397"/>
      <c r="F72" s="397"/>
      <c r="G72" s="397"/>
      <c r="H72" s="397"/>
      <c r="I72" s="397"/>
      <c r="J72" s="397"/>
    </row>
    <row r="73" spans="1:10">
      <c r="A73" s="397"/>
      <c r="B73" s="397"/>
      <c r="C73" s="397"/>
      <c r="D73" s="397"/>
      <c r="E73" s="397"/>
      <c r="F73" s="397"/>
      <c r="G73" s="397"/>
      <c r="H73" s="397"/>
      <c r="I73" s="397"/>
      <c r="J73" s="397"/>
    </row>
    <row r="74" spans="1:10">
      <c r="A74" s="397"/>
      <c r="B74" s="397"/>
      <c r="C74" s="397"/>
      <c r="D74" s="397"/>
      <c r="E74" s="397"/>
      <c r="F74" s="397"/>
      <c r="G74" s="397"/>
      <c r="H74" s="397"/>
      <c r="I74" s="397"/>
      <c r="J74" s="397"/>
    </row>
    <row r="75" spans="1:10">
      <c r="A75" s="397"/>
      <c r="B75" s="397"/>
      <c r="C75" s="397"/>
      <c r="D75" s="397"/>
      <c r="E75" s="397"/>
      <c r="F75" s="397"/>
      <c r="G75" s="397"/>
      <c r="H75" s="397"/>
      <c r="I75" s="397"/>
      <c r="J75" s="397"/>
    </row>
    <row r="76" spans="1:10">
      <c r="A76" s="397"/>
      <c r="B76" s="397"/>
      <c r="C76" s="397"/>
      <c r="D76" s="397"/>
      <c r="E76" s="397"/>
      <c r="F76" s="397"/>
      <c r="G76" s="397"/>
      <c r="H76" s="397"/>
      <c r="I76" s="397"/>
      <c r="J76" s="397"/>
    </row>
    <row r="77" spans="1:10">
      <c r="A77" s="397"/>
      <c r="B77" s="397"/>
      <c r="C77" s="397"/>
      <c r="D77" s="397"/>
      <c r="E77" s="397"/>
      <c r="F77" s="397"/>
      <c r="G77" s="397"/>
      <c r="H77" s="397"/>
      <c r="I77" s="397"/>
      <c r="J77" s="397"/>
    </row>
    <row r="78" spans="1:10">
      <c r="A78" s="397"/>
      <c r="B78" s="397"/>
      <c r="C78" s="397"/>
      <c r="D78" s="397"/>
      <c r="E78" s="397"/>
      <c r="F78" s="397"/>
      <c r="G78" s="397"/>
      <c r="H78" s="397"/>
      <c r="I78" s="397"/>
      <c r="J78" s="397"/>
    </row>
    <row r="79" spans="1:10">
      <c r="A79" s="397"/>
      <c r="B79" s="397"/>
      <c r="C79" s="397"/>
      <c r="D79" s="397"/>
      <c r="E79" s="397"/>
      <c r="F79" s="397"/>
      <c r="G79" s="397"/>
      <c r="H79" s="397"/>
      <c r="I79" s="397"/>
      <c r="J79" s="397"/>
    </row>
    <row r="80" spans="1:10">
      <c r="A80" s="397"/>
      <c r="B80" s="397"/>
      <c r="C80" s="397"/>
      <c r="D80" s="397"/>
      <c r="E80" s="397"/>
      <c r="F80" s="397"/>
      <c r="G80" s="397"/>
      <c r="H80" s="397"/>
      <c r="I80" s="397"/>
      <c r="J80" s="397"/>
    </row>
    <row r="81" spans="1:10">
      <c r="A81" s="397"/>
      <c r="B81" s="397"/>
      <c r="C81" s="397"/>
      <c r="D81" s="397"/>
      <c r="E81" s="397"/>
      <c r="F81" s="397"/>
      <c r="G81" s="397"/>
      <c r="H81" s="397"/>
      <c r="I81" s="397"/>
      <c r="J81" s="397"/>
    </row>
    <row r="82" spans="1:10">
      <c r="A82" s="397"/>
      <c r="B82" s="397"/>
      <c r="C82" s="397"/>
      <c r="D82" s="397"/>
      <c r="E82" s="397"/>
      <c r="F82" s="397"/>
      <c r="G82" s="397"/>
      <c r="H82" s="397"/>
      <c r="I82" s="397"/>
      <c r="J82" s="397"/>
    </row>
    <row r="83" spans="1:10">
      <c r="A83" s="397"/>
      <c r="B83" s="397"/>
      <c r="C83" s="397"/>
      <c r="D83" s="397"/>
      <c r="E83" s="397"/>
      <c r="F83" s="397"/>
      <c r="G83" s="397"/>
      <c r="H83" s="397"/>
      <c r="I83" s="397"/>
      <c r="J83" s="397"/>
    </row>
    <row r="84" spans="1:10">
      <c r="A84" s="397"/>
      <c r="B84" s="397"/>
      <c r="C84" s="397"/>
      <c r="D84" s="397"/>
      <c r="E84" s="397"/>
      <c r="F84" s="397"/>
      <c r="G84" s="397"/>
      <c r="H84" s="397"/>
      <c r="I84" s="397"/>
      <c r="J84" s="397"/>
    </row>
    <row r="85" spans="1:10">
      <c r="A85" s="397"/>
      <c r="B85" s="397"/>
      <c r="C85" s="397"/>
      <c r="D85" s="397"/>
      <c r="E85" s="397"/>
      <c r="F85" s="397"/>
      <c r="G85" s="397"/>
      <c r="H85" s="397"/>
      <c r="I85" s="397"/>
      <c r="J85" s="397"/>
    </row>
    <row r="86" spans="1:10">
      <c r="A86" s="397"/>
      <c r="B86" s="397"/>
      <c r="C86" s="397"/>
      <c r="D86" s="397"/>
      <c r="E86" s="397"/>
      <c r="F86" s="397"/>
      <c r="G86" s="397"/>
      <c r="H86" s="397"/>
      <c r="I86" s="397"/>
      <c r="J86" s="397"/>
    </row>
    <row r="87" spans="1:10">
      <c r="A87" s="397"/>
      <c r="B87" s="397"/>
      <c r="C87" s="397"/>
      <c r="D87" s="397"/>
      <c r="E87" s="397"/>
      <c r="F87" s="397"/>
      <c r="G87" s="397"/>
      <c r="H87" s="397"/>
      <c r="I87" s="397"/>
      <c r="J87" s="397"/>
    </row>
    <row r="88" spans="1:10">
      <c r="A88" s="397"/>
      <c r="B88" s="397"/>
      <c r="C88" s="397"/>
      <c r="D88" s="397"/>
      <c r="E88" s="397"/>
      <c r="F88" s="397"/>
      <c r="G88" s="397"/>
      <c r="H88" s="397"/>
      <c r="I88" s="397"/>
      <c r="J88" s="397"/>
    </row>
    <row r="89" spans="1:10">
      <c r="A89" s="447"/>
      <c r="B89" s="447"/>
      <c r="C89" s="447"/>
      <c r="D89" s="447"/>
      <c r="E89" s="447"/>
      <c r="F89" s="447"/>
      <c r="G89" s="447"/>
      <c r="H89" s="447"/>
      <c r="I89" s="447"/>
      <c r="J89" s="447"/>
    </row>
    <row r="90" spans="1:10">
      <c r="A90" s="401"/>
      <c r="B90" s="401"/>
      <c r="C90" s="401"/>
      <c r="D90" s="401"/>
      <c r="E90" s="401"/>
      <c r="F90" s="401"/>
      <c r="G90" s="401"/>
      <c r="H90" s="401"/>
      <c r="I90" s="401"/>
      <c r="J90" s="401"/>
    </row>
    <row r="91" spans="1:10">
      <c r="A91" s="401"/>
      <c r="B91" s="401"/>
      <c r="C91" s="401"/>
      <c r="D91" s="401"/>
      <c r="E91" s="401"/>
      <c r="F91" s="401"/>
      <c r="G91" s="401"/>
      <c r="H91" s="401"/>
      <c r="I91" s="401"/>
      <c r="J91" s="401"/>
    </row>
    <row r="92" spans="1:10">
      <c r="A92" s="494" t="s">
        <v>248</v>
      </c>
      <c r="B92" s="494"/>
      <c r="C92" s="494"/>
      <c r="D92" s="494"/>
      <c r="E92" s="494"/>
      <c r="F92" s="494"/>
      <c r="G92" s="494"/>
      <c r="H92" s="494"/>
      <c r="I92" s="494"/>
      <c r="J92" s="494"/>
    </row>
    <row r="93" spans="1:10">
      <c r="A93" s="401"/>
      <c r="B93" s="401"/>
      <c r="C93" s="401"/>
      <c r="D93" s="401"/>
      <c r="E93" s="401"/>
      <c r="F93" s="401"/>
      <c r="G93" s="401"/>
      <c r="H93" s="401"/>
      <c r="I93" s="401"/>
      <c r="J93" s="401"/>
    </row>
    <row r="94" spans="1:10">
      <c r="A94" s="9" t="s">
        <v>249</v>
      </c>
      <c r="B94" s="9"/>
      <c r="C94" s="9"/>
      <c r="D94" s="9"/>
      <c r="E94" s="9"/>
      <c r="F94" s="9"/>
      <c r="G94" s="9"/>
      <c r="H94" s="9" t="s">
        <v>250</v>
      </c>
      <c r="I94" s="9"/>
      <c r="J94" s="28"/>
    </row>
    <row r="95" spans="1:10">
      <c r="A95" s="26"/>
      <c r="B95" s="26"/>
      <c r="C95" s="26"/>
      <c r="D95" s="26"/>
      <c r="E95" s="26"/>
      <c r="F95" s="26"/>
      <c r="G95" s="26"/>
      <c r="H95" s="26"/>
      <c r="I95" s="26"/>
      <c r="J95" s="34"/>
    </row>
    <row r="96" spans="1:10">
      <c r="A96" s="373" t="s">
        <v>87</v>
      </c>
      <c r="B96" s="373" t="s">
        <v>251</v>
      </c>
      <c r="C96" s="373"/>
      <c r="D96" s="373"/>
      <c r="E96" s="373"/>
      <c r="F96" s="374" t="s">
        <v>252</v>
      </c>
      <c r="G96" s="374"/>
      <c r="H96" s="374" t="s">
        <v>253</v>
      </c>
      <c r="I96" s="374"/>
      <c r="J96" s="26"/>
    </row>
    <row r="97" spans="1:10">
      <c r="A97" s="373"/>
      <c r="B97" s="373"/>
      <c r="C97" s="373"/>
      <c r="D97" s="373"/>
      <c r="E97" s="373"/>
      <c r="F97" s="16" t="s">
        <v>254</v>
      </c>
      <c r="G97" s="16" t="s">
        <v>255</v>
      </c>
      <c r="H97" s="16" t="s">
        <v>254</v>
      </c>
      <c r="I97" s="16" t="s">
        <v>255</v>
      </c>
      <c r="J97" s="95"/>
    </row>
    <row r="98" spans="1:10">
      <c r="A98" s="35">
        <v>1</v>
      </c>
      <c r="B98" s="88" t="s">
        <v>256</v>
      </c>
      <c r="C98" s="89"/>
      <c r="D98" s="89"/>
      <c r="E98" s="96"/>
      <c r="F98" s="68"/>
      <c r="G98" s="98"/>
      <c r="H98" s="68"/>
      <c r="I98" s="94"/>
      <c r="J98" s="26"/>
    </row>
    <row r="99" spans="1:10">
      <c r="A99" s="12">
        <v>2</v>
      </c>
      <c r="B99" s="88" t="s">
        <v>257</v>
      </c>
      <c r="C99" s="89"/>
      <c r="D99" s="89"/>
      <c r="E99" s="96"/>
      <c r="F99" s="99"/>
      <c r="G99" s="13"/>
      <c r="H99" s="72"/>
      <c r="I99" s="13"/>
      <c r="J99" s="9"/>
    </row>
    <row r="100" spans="1:10">
      <c r="A100" s="35">
        <v>3</v>
      </c>
      <c r="B100" s="88" t="s">
        <v>258</v>
      </c>
      <c r="C100" s="89"/>
      <c r="D100" s="89"/>
      <c r="E100" s="96"/>
      <c r="F100" s="98"/>
      <c r="G100" s="68"/>
      <c r="H100" s="72"/>
      <c r="I100" s="68"/>
      <c r="J100" s="26"/>
    </row>
    <row r="101" spans="1:10">
      <c r="A101" s="35">
        <v>4</v>
      </c>
      <c r="B101" s="88" t="s">
        <v>259</v>
      </c>
      <c r="C101" s="89"/>
      <c r="D101" s="89"/>
      <c r="E101" s="96"/>
      <c r="F101" s="92"/>
      <c r="G101" s="100"/>
      <c r="H101" s="92"/>
      <c r="I101" s="94"/>
      <c r="J101" s="26"/>
    </row>
    <row r="102" spans="1:10">
      <c r="A102" s="35">
        <v>5</v>
      </c>
      <c r="B102" s="88" t="s">
        <v>260</v>
      </c>
      <c r="C102" s="89"/>
      <c r="D102" s="89"/>
      <c r="E102" s="96"/>
      <c r="F102" s="101"/>
      <c r="G102" s="14"/>
      <c r="H102" s="72"/>
      <c r="I102" s="14"/>
      <c r="J102" s="26"/>
    </row>
    <row r="103" spans="1:10">
      <c r="A103" s="35"/>
      <c r="B103" s="446" t="s">
        <v>261</v>
      </c>
      <c r="C103" s="446"/>
      <c r="D103" s="446"/>
      <c r="E103" s="446"/>
      <c r="F103" s="15"/>
      <c r="G103" s="15"/>
      <c r="H103" s="15"/>
      <c r="I103" s="15"/>
      <c r="J103" s="26"/>
    </row>
    <row r="104" spans="1:10">
      <c r="A104" s="97"/>
      <c r="B104" s="28"/>
      <c r="C104" s="28"/>
      <c r="D104" s="28"/>
      <c r="E104" s="28"/>
      <c r="F104" s="10"/>
      <c r="G104" s="10"/>
      <c r="H104" s="10"/>
      <c r="I104" s="10"/>
      <c r="J104" s="26"/>
    </row>
    <row r="105" spans="1:10">
      <c r="A105" s="90" t="s">
        <v>262</v>
      </c>
      <c r="B105" s="90"/>
      <c r="C105" s="90"/>
      <c r="D105" s="9"/>
      <c r="E105" s="9"/>
      <c r="F105" s="9"/>
      <c r="G105" s="9"/>
      <c r="H105" s="9" t="s">
        <v>250</v>
      </c>
      <c r="I105" s="9"/>
      <c r="J105" s="26"/>
    </row>
    <row r="106" spans="1:10">
      <c r="A106" s="26"/>
      <c r="B106" s="26"/>
      <c r="C106" s="26"/>
      <c r="D106" s="26"/>
      <c r="E106" s="26"/>
      <c r="F106" s="26"/>
      <c r="G106" s="26"/>
      <c r="H106" s="26"/>
      <c r="I106" s="26"/>
      <c r="J106" s="11"/>
    </row>
    <row r="107" spans="1:10">
      <c r="A107" s="373" t="s">
        <v>87</v>
      </c>
      <c r="B107" s="373" t="s">
        <v>251</v>
      </c>
      <c r="C107" s="373"/>
      <c r="D107" s="373"/>
      <c r="E107" s="373"/>
      <c r="F107" s="374" t="s">
        <v>252</v>
      </c>
      <c r="G107" s="374"/>
      <c r="H107" s="374" t="s">
        <v>253</v>
      </c>
      <c r="I107" s="374"/>
      <c r="J107" s="26"/>
    </row>
    <row r="108" spans="1:10">
      <c r="A108" s="448"/>
      <c r="B108" s="448"/>
      <c r="C108" s="448"/>
      <c r="D108" s="448"/>
      <c r="E108" s="448"/>
      <c r="F108" s="40" t="s">
        <v>254</v>
      </c>
      <c r="G108" s="40" t="s">
        <v>255</v>
      </c>
      <c r="H108" s="40" t="s">
        <v>254</v>
      </c>
      <c r="I108" s="40" t="s">
        <v>255</v>
      </c>
      <c r="J108" s="9"/>
    </row>
    <row r="109" spans="1:10">
      <c r="A109" s="35">
        <v>1</v>
      </c>
      <c r="B109" s="386" t="s">
        <v>263</v>
      </c>
      <c r="C109" s="386"/>
      <c r="D109" s="386"/>
      <c r="E109" s="386"/>
      <c r="F109" s="103"/>
      <c r="G109" s="104"/>
      <c r="H109" s="103"/>
      <c r="I109" s="108"/>
      <c r="J109" s="26"/>
    </row>
    <row r="110" spans="1:10">
      <c r="A110" s="102">
        <v>2</v>
      </c>
      <c r="B110" s="386" t="s">
        <v>264</v>
      </c>
      <c r="C110" s="386"/>
      <c r="D110" s="386"/>
      <c r="E110" s="386"/>
      <c r="F110" s="100"/>
      <c r="G110" s="92"/>
      <c r="H110" s="87"/>
      <c r="I110" s="92"/>
      <c r="J110" s="26"/>
    </row>
    <row r="111" spans="1:10">
      <c r="A111" s="102">
        <v>3</v>
      </c>
      <c r="B111" s="386" t="s">
        <v>265</v>
      </c>
      <c r="C111" s="386"/>
      <c r="D111" s="386"/>
      <c r="E111" s="386"/>
      <c r="F111" s="100"/>
      <c r="G111" s="51"/>
      <c r="H111" s="87"/>
      <c r="I111" s="51"/>
      <c r="J111" s="26"/>
    </row>
    <row r="112" spans="1:10">
      <c r="A112" s="35">
        <v>4</v>
      </c>
      <c r="B112" s="386" t="s">
        <v>266</v>
      </c>
      <c r="C112" s="386"/>
      <c r="D112" s="386"/>
      <c r="E112" s="386"/>
      <c r="F112" s="5"/>
      <c r="G112" s="5"/>
      <c r="H112" s="5"/>
      <c r="I112" s="5"/>
      <c r="J112" s="26"/>
    </row>
    <row r="113" spans="1:10">
      <c r="A113" s="46">
        <v>5</v>
      </c>
      <c r="B113" s="386" t="s">
        <v>266</v>
      </c>
      <c r="C113" s="386"/>
      <c r="D113" s="386"/>
      <c r="E113" s="386"/>
      <c r="F113" s="105"/>
      <c r="G113" s="5"/>
      <c r="H113" s="105"/>
      <c r="I113" s="5"/>
      <c r="J113" s="26"/>
    </row>
    <row r="114" spans="1:10">
      <c r="A114" s="35">
        <v>6</v>
      </c>
      <c r="B114" s="386" t="s">
        <v>266</v>
      </c>
      <c r="C114" s="386"/>
      <c r="D114" s="386"/>
      <c r="E114" s="386"/>
      <c r="F114" s="100"/>
      <c r="G114" s="106"/>
      <c r="H114" s="109"/>
      <c r="I114" s="106"/>
      <c r="J114" s="26"/>
    </row>
    <row r="115" spans="1:10">
      <c r="A115" s="35"/>
      <c r="B115" s="386"/>
      <c r="C115" s="386"/>
      <c r="D115" s="386"/>
      <c r="E115" s="386"/>
      <c r="F115" s="106"/>
      <c r="G115" s="106"/>
      <c r="H115" s="106"/>
      <c r="I115" s="106"/>
      <c r="J115" s="26"/>
    </row>
    <row r="116" spans="1:10">
      <c r="A116" s="38"/>
      <c r="B116" s="424" t="s">
        <v>261</v>
      </c>
      <c r="C116" s="425"/>
      <c r="D116" s="425"/>
      <c r="E116" s="426"/>
      <c r="F116" s="107">
        <v>0</v>
      </c>
      <c r="G116" s="107">
        <v>0</v>
      </c>
      <c r="H116" s="107">
        <v>0</v>
      </c>
      <c r="I116" s="107">
        <v>0</v>
      </c>
      <c r="J116" s="11"/>
    </row>
    <row r="117" spans="1:10">
      <c r="A117" s="26"/>
      <c r="B117" s="26"/>
      <c r="C117" s="26"/>
      <c r="D117" s="26"/>
      <c r="E117" s="26"/>
      <c r="F117" s="26"/>
      <c r="G117" s="26"/>
      <c r="H117" s="26"/>
      <c r="I117" s="26"/>
      <c r="J117" s="26"/>
    </row>
    <row r="118" spans="1:10">
      <c r="A118" s="26" t="s">
        <v>267</v>
      </c>
      <c r="B118" s="26"/>
      <c r="C118" s="26"/>
      <c r="D118" s="26"/>
      <c r="E118" s="26"/>
      <c r="F118" s="26"/>
      <c r="G118" s="26"/>
      <c r="H118" s="26"/>
      <c r="I118" s="26"/>
      <c r="J118" s="26"/>
    </row>
    <row r="119" spans="1:10">
      <c r="A119" s="26"/>
      <c r="B119" s="26"/>
      <c r="C119" s="26"/>
      <c r="D119" s="26"/>
      <c r="E119" s="26"/>
      <c r="F119" s="26"/>
      <c r="G119" s="26"/>
      <c r="H119" s="26"/>
      <c r="I119" s="26"/>
      <c r="J119" s="26"/>
    </row>
    <row r="120" spans="1:10">
      <c r="A120" s="392" t="s">
        <v>268</v>
      </c>
      <c r="B120" s="392"/>
      <c r="C120" s="392"/>
      <c r="D120" s="392"/>
      <c r="E120" s="392"/>
      <c r="F120" s="392"/>
      <c r="G120" s="392"/>
      <c r="H120" s="392"/>
      <c r="I120" s="392"/>
      <c r="J120" s="32"/>
    </row>
    <row r="121" spans="1:10">
      <c r="A121" s="26"/>
      <c r="B121" s="26"/>
      <c r="C121" s="26"/>
      <c r="D121" s="26"/>
      <c r="E121" s="26"/>
      <c r="F121" s="26"/>
      <c r="G121" s="26"/>
      <c r="H121" s="26"/>
      <c r="I121" s="26"/>
      <c r="J121" s="26"/>
    </row>
    <row r="122" spans="1:10">
      <c r="A122" s="431" t="s">
        <v>269</v>
      </c>
      <c r="B122" s="431"/>
      <c r="C122" s="431"/>
      <c r="D122" s="431"/>
      <c r="E122" s="431"/>
      <c r="F122" s="431" t="s">
        <v>252</v>
      </c>
      <c r="G122" s="431"/>
      <c r="H122" s="431" t="s">
        <v>253</v>
      </c>
      <c r="I122" s="431"/>
      <c r="J122" s="26"/>
    </row>
    <row r="123" spans="1:10">
      <c r="A123" s="399"/>
      <c r="B123" s="399"/>
      <c r="C123" s="399"/>
      <c r="D123" s="399"/>
      <c r="E123" s="399"/>
      <c r="F123" s="435"/>
      <c r="G123" s="420"/>
      <c r="H123" s="435"/>
      <c r="I123" s="420"/>
      <c r="J123" s="26"/>
    </row>
    <row r="124" spans="1:10">
      <c r="A124" s="399"/>
      <c r="B124" s="399"/>
      <c r="C124" s="399"/>
      <c r="D124" s="399"/>
      <c r="E124" s="399"/>
      <c r="F124" s="420"/>
      <c r="G124" s="420"/>
      <c r="H124" s="420"/>
      <c r="I124" s="420"/>
      <c r="J124" s="26"/>
    </row>
    <row r="125" spans="1:10">
      <c r="A125" s="399"/>
      <c r="B125" s="399"/>
      <c r="C125" s="399"/>
      <c r="D125" s="399"/>
      <c r="E125" s="399"/>
      <c r="F125" s="420"/>
      <c r="G125" s="420"/>
      <c r="H125" s="420"/>
      <c r="I125" s="420"/>
      <c r="J125" s="26"/>
    </row>
    <row r="126" spans="1:10">
      <c r="A126" s="438" t="s">
        <v>112</v>
      </c>
      <c r="B126" s="439"/>
      <c r="C126" s="439"/>
      <c r="D126" s="439"/>
      <c r="E126" s="440"/>
      <c r="F126" s="464">
        <v>0</v>
      </c>
      <c r="G126" s="440"/>
      <c r="H126" s="464">
        <v>0</v>
      </c>
      <c r="I126" s="440"/>
      <c r="J126" s="11"/>
    </row>
    <row r="127" spans="1:10">
      <c r="A127" s="26"/>
      <c r="B127" s="26"/>
      <c r="C127" s="26"/>
      <c r="D127" s="26"/>
      <c r="E127" s="26"/>
      <c r="F127" s="26"/>
      <c r="G127" s="26"/>
      <c r="H127" s="26"/>
      <c r="I127" s="26"/>
      <c r="J127" s="26"/>
    </row>
    <row r="128" spans="1:10">
      <c r="A128" s="392" t="s">
        <v>270</v>
      </c>
      <c r="B128" s="392"/>
      <c r="C128" s="392"/>
      <c r="D128" s="392"/>
      <c r="E128" s="392"/>
      <c r="F128" s="392"/>
      <c r="G128" s="392"/>
      <c r="H128" s="392"/>
      <c r="I128" s="392"/>
      <c r="J128" s="32"/>
    </row>
    <row r="129" spans="1:10">
      <c r="A129" s="26"/>
      <c r="B129" s="26"/>
      <c r="C129" s="26"/>
      <c r="D129" s="26"/>
      <c r="E129" s="26"/>
      <c r="F129" s="26"/>
      <c r="G129" s="26"/>
      <c r="H129" s="26"/>
      <c r="I129" s="26"/>
      <c r="J129" s="26"/>
    </row>
    <row r="130" spans="1:10">
      <c r="A130" s="465" t="s">
        <v>271</v>
      </c>
      <c r="B130" s="465"/>
      <c r="C130" s="26"/>
      <c r="D130" s="26"/>
      <c r="E130" s="26"/>
      <c r="F130" s="26"/>
      <c r="G130" s="26"/>
      <c r="H130" s="26"/>
      <c r="I130" s="26"/>
      <c r="J130" s="26"/>
    </row>
    <row r="131" spans="1:10">
      <c r="A131" s="26"/>
      <c r="B131" s="26"/>
      <c r="C131" s="26"/>
      <c r="D131" s="26"/>
      <c r="E131" s="26"/>
      <c r="F131" s="26"/>
      <c r="G131" s="26"/>
      <c r="H131" s="26"/>
      <c r="I131" s="26"/>
      <c r="J131" s="26"/>
    </row>
    <row r="132" spans="1:10">
      <c r="A132" s="42" t="s">
        <v>87</v>
      </c>
      <c r="B132" s="424" t="s">
        <v>272</v>
      </c>
      <c r="C132" s="425"/>
      <c r="D132" s="425"/>
      <c r="E132" s="426"/>
      <c r="F132" s="446" t="s">
        <v>252</v>
      </c>
      <c r="G132" s="446"/>
      <c r="H132" s="446" t="s">
        <v>253</v>
      </c>
      <c r="I132" s="446"/>
      <c r="J132" s="26"/>
    </row>
    <row r="133" spans="1:10">
      <c r="A133" s="43">
        <v>1</v>
      </c>
      <c r="B133" s="386" t="s">
        <v>273</v>
      </c>
      <c r="C133" s="386"/>
      <c r="D133" s="386"/>
      <c r="E133" s="386"/>
      <c r="F133" s="468">
        <v>0</v>
      </c>
      <c r="G133" s="469"/>
      <c r="H133" s="468">
        <v>0</v>
      </c>
      <c r="I133" s="469"/>
      <c r="J133" s="26"/>
    </row>
    <row r="134" spans="1:10">
      <c r="A134" s="43"/>
      <c r="B134" s="386" t="s">
        <v>274</v>
      </c>
      <c r="C134" s="386"/>
      <c r="D134" s="386"/>
      <c r="E134" s="393"/>
      <c r="F134" s="420"/>
      <c r="G134" s="420"/>
      <c r="H134" s="420"/>
      <c r="I134" s="420"/>
      <c r="J134" s="26"/>
    </row>
    <row r="135" spans="1:10">
      <c r="A135" s="43"/>
      <c r="B135" s="386" t="s">
        <v>275</v>
      </c>
      <c r="C135" s="386"/>
      <c r="D135" s="386"/>
      <c r="E135" s="393"/>
      <c r="F135" s="420"/>
      <c r="G135" s="420"/>
      <c r="H135" s="420"/>
      <c r="I135" s="420"/>
      <c r="J135" s="26"/>
    </row>
    <row r="136" spans="1:10">
      <c r="A136" s="43"/>
      <c r="B136" s="386" t="s">
        <v>276</v>
      </c>
      <c r="C136" s="386"/>
      <c r="D136" s="386"/>
      <c r="E136" s="393"/>
      <c r="F136" s="420"/>
      <c r="G136" s="420"/>
      <c r="H136" s="420"/>
      <c r="I136" s="420"/>
      <c r="J136" s="26"/>
    </row>
    <row r="137" spans="1:10">
      <c r="A137" s="43">
        <v>2</v>
      </c>
      <c r="B137" s="386" t="s">
        <v>277</v>
      </c>
      <c r="C137" s="386"/>
      <c r="D137" s="386"/>
      <c r="E137" s="386"/>
      <c r="F137" s="466">
        <v>0</v>
      </c>
      <c r="G137" s="467"/>
      <c r="H137" s="466">
        <v>0</v>
      </c>
      <c r="I137" s="467"/>
      <c r="J137" s="26"/>
    </row>
    <row r="138" spans="1:10">
      <c r="A138" s="35">
        <v>3</v>
      </c>
      <c r="B138" s="386" t="s">
        <v>278</v>
      </c>
      <c r="C138" s="386"/>
      <c r="D138" s="386"/>
      <c r="E138" s="386"/>
      <c r="F138" s="473">
        <v>0</v>
      </c>
      <c r="G138" s="396"/>
      <c r="H138" s="473">
        <v>0</v>
      </c>
      <c r="I138" s="396"/>
      <c r="J138" s="26"/>
    </row>
    <row r="139" spans="1:10">
      <c r="A139" s="26"/>
      <c r="B139" s="26"/>
      <c r="C139" s="26"/>
      <c r="D139" s="26"/>
      <c r="E139" s="26"/>
      <c r="F139" s="26"/>
      <c r="G139" s="26"/>
      <c r="H139" s="26"/>
      <c r="I139" s="26"/>
      <c r="J139" s="26"/>
    </row>
    <row r="140" spans="1:10">
      <c r="A140" s="458" t="s">
        <v>279</v>
      </c>
      <c r="B140" s="458"/>
      <c r="C140" s="458"/>
      <c r="D140" s="458"/>
      <c r="E140" s="458"/>
      <c r="F140" s="26"/>
      <c r="G140" s="26"/>
      <c r="H140" s="26"/>
      <c r="I140" s="26"/>
      <c r="J140" s="26"/>
    </row>
    <row r="141" spans="1:10">
      <c r="A141" s="26"/>
      <c r="B141" s="26"/>
      <c r="C141" s="26"/>
      <c r="D141" s="26"/>
      <c r="E141" s="26"/>
      <c r="F141" s="26"/>
      <c r="G141" s="26"/>
      <c r="H141" s="26"/>
      <c r="I141" s="26"/>
      <c r="J141" s="26"/>
    </row>
    <row r="142" spans="1:10">
      <c r="A142" s="42" t="s">
        <v>87</v>
      </c>
      <c r="B142" s="424" t="s">
        <v>272</v>
      </c>
      <c r="C142" s="425"/>
      <c r="D142" s="425"/>
      <c r="E142" s="426"/>
      <c r="F142" s="431" t="s">
        <v>252</v>
      </c>
      <c r="G142" s="431"/>
      <c r="H142" s="431" t="s">
        <v>253</v>
      </c>
      <c r="I142" s="431"/>
      <c r="J142" s="26"/>
    </row>
    <row r="143" spans="1:10">
      <c r="A143" s="43">
        <v>1</v>
      </c>
      <c r="B143" s="386" t="s">
        <v>280</v>
      </c>
      <c r="C143" s="386"/>
      <c r="D143" s="386"/>
      <c r="E143" s="393"/>
      <c r="F143" s="472"/>
      <c r="G143" s="420"/>
      <c r="H143" s="472"/>
      <c r="I143" s="420"/>
      <c r="J143" s="26"/>
    </row>
    <row r="144" spans="1:10">
      <c r="A144" s="43">
        <v>2</v>
      </c>
      <c r="B144" s="386" t="s">
        <v>281</v>
      </c>
      <c r="C144" s="386"/>
      <c r="D144" s="386"/>
      <c r="E144" s="393"/>
      <c r="F144" s="420"/>
      <c r="G144" s="420"/>
      <c r="H144" s="420"/>
      <c r="I144" s="420"/>
      <c r="J144" s="26"/>
    </row>
    <row r="145" spans="1:10">
      <c r="A145" s="43">
        <v>3</v>
      </c>
      <c r="B145" s="386" t="s">
        <v>282</v>
      </c>
      <c r="C145" s="386"/>
      <c r="D145" s="386"/>
      <c r="E145" s="393"/>
      <c r="F145" s="472"/>
      <c r="G145" s="420"/>
      <c r="H145" s="435"/>
      <c r="I145" s="420"/>
      <c r="J145" s="26"/>
    </row>
    <row r="146" spans="1:10">
      <c r="A146" s="43"/>
      <c r="B146" s="386"/>
      <c r="C146" s="386"/>
      <c r="D146" s="386"/>
      <c r="E146" s="393"/>
      <c r="F146" s="420"/>
      <c r="G146" s="420"/>
      <c r="H146" s="420"/>
      <c r="I146" s="420"/>
      <c r="J146" s="26"/>
    </row>
    <row r="147" spans="1:10">
      <c r="A147" s="35"/>
      <c r="B147" s="446" t="s">
        <v>261</v>
      </c>
      <c r="C147" s="446"/>
      <c r="D147" s="446"/>
      <c r="E147" s="446"/>
      <c r="F147" s="470"/>
      <c r="G147" s="471"/>
      <c r="H147" s="470"/>
      <c r="I147" s="471"/>
      <c r="J147" s="26"/>
    </row>
    <row r="148" spans="1:10">
      <c r="A148" s="26"/>
      <c r="B148" s="26"/>
      <c r="C148" s="26"/>
      <c r="D148" s="26"/>
      <c r="E148" s="26"/>
      <c r="F148" s="26"/>
      <c r="G148" s="26"/>
      <c r="H148" s="26"/>
      <c r="I148" s="26"/>
      <c r="J148" s="26"/>
    </row>
    <row r="149" spans="1:10">
      <c r="A149" s="458" t="s">
        <v>283</v>
      </c>
      <c r="B149" s="458"/>
      <c r="C149" s="458"/>
      <c r="D149" s="458"/>
      <c r="E149" s="458"/>
      <c r="F149" s="26"/>
      <c r="G149" s="26"/>
      <c r="H149" s="26"/>
      <c r="I149" s="26"/>
      <c r="J149" s="26"/>
    </row>
    <row r="150" spans="1:10">
      <c r="A150" s="26"/>
      <c r="B150" s="26"/>
      <c r="C150" s="26"/>
      <c r="D150" s="26"/>
      <c r="E150" s="26"/>
      <c r="F150" s="26"/>
      <c r="G150" s="26"/>
      <c r="H150" s="26"/>
      <c r="I150" s="26"/>
      <c r="J150" s="26"/>
    </row>
    <row r="151" spans="1:10">
      <c r="A151" s="42" t="s">
        <v>87</v>
      </c>
      <c r="B151" s="424" t="s">
        <v>284</v>
      </c>
      <c r="C151" s="425"/>
      <c r="D151" s="425"/>
      <c r="E151" s="426"/>
      <c r="F151" s="446" t="s">
        <v>252</v>
      </c>
      <c r="G151" s="446"/>
      <c r="H151" s="446" t="s">
        <v>253</v>
      </c>
      <c r="I151" s="446"/>
      <c r="J151" s="26"/>
    </row>
    <row r="152" spans="1:10">
      <c r="A152" s="43">
        <v>1</v>
      </c>
      <c r="B152" s="386" t="s">
        <v>285</v>
      </c>
      <c r="C152" s="386"/>
      <c r="D152" s="386"/>
      <c r="E152" s="386"/>
      <c r="F152" s="473"/>
      <c r="G152" s="396"/>
      <c r="H152" s="473"/>
      <c r="I152" s="396"/>
      <c r="J152" s="26"/>
    </row>
    <row r="153" spans="1:10">
      <c r="A153" s="43">
        <v>2</v>
      </c>
      <c r="B153" s="386" t="s">
        <v>286</v>
      </c>
      <c r="C153" s="386"/>
      <c r="D153" s="386"/>
      <c r="E153" s="386"/>
      <c r="F153" s="468"/>
      <c r="G153" s="469"/>
      <c r="H153" s="468"/>
      <c r="I153" s="469"/>
      <c r="J153" s="26"/>
    </row>
    <row r="154" spans="1:10">
      <c r="A154" s="43">
        <v>3</v>
      </c>
      <c r="B154" s="386" t="s">
        <v>287</v>
      </c>
      <c r="C154" s="386"/>
      <c r="D154" s="386"/>
      <c r="E154" s="393"/>
      <c r="F154" s="420"/>
      <c r="G154" s="420"/>
      <c r="H154" s="420"/>
      <c r="I154" s="420"/>
      <c r="J154" s="26"/>
    </row>
    <row r="155" spans="1:10">
      <c r="A155" s="43"/>
      <c r="B155" s="386"/>
      <c r="C155" s="386"/>
      <c r="D155" s="386"/>
      <c r="E155" s="393"/>
      <c r="F155" s="420"/>
      <c r="G155" s="420"/>
      <c r="H155" s="420"/>
      <c r="I155" s="420"/>
      <c r="J155" s="26"/>
    </row>
    <row r="156" spans="1:10">
      <c r="A156" s="35"/>
      <c r="B156" s="446" t="s">
        <v>261</v>
      </c>
      <c r="C156" s="446"/>
      <c r="D156" s="446"/>
      <c r="E156" s="446"/>
      <c r="F156" s="470"/>
      <c r="G156" s="471"/>
      <c r="H156" s="470"/>
      <c r="I156" s="471"/>
      <c r="J156" s="26"/>
    </row>
    <row r="157" spans="1:10">
      <c r="A157" s="26"/>
      <c r="B157" s="26"/>
      <c r="C157" s="26"/>
      <c r="D157" s="26"/>
      <c r="E157" s="26"/>
      <c r="F157" s="26"/>
      <c r="G157" s="26"/>
      <c r="H157" s="26"/>
      <c r="I157" s="26"/>
      <c r="J157" s="26"/>
    </row>
    <row r="158" spans="1:10">
      <c r="A158" s="26"/>
      <c r="B158" s="26"/>
      <c r="C158" s="26"/>
      <c r="D158" s="26"/>
      <c r="E158" s="26"/>
      <c r="F158" s="26"/>
      <c r="G158" s="26"/>
      <c r="H158" s="26"/>
      <c r="I158" s="26"/>
      <c r="J158" s="26"/>
    </row>
    <row r="159" spans="1:10">
      <c r="A159" s="392" t="s">
        <v>288</v>
      </c>
      <c r="B159" s="392"/>
      <c r="C159" s="392"/>
      <c r="D159" s="392"/>
      <c r="E159" s="392"/>
      <c r="F159" s="392"/>
      <c r="G159" s="392"/>
      <c r="H159" s="392"/>
      <c r="I159" s="392"/>
      <c r="J159" s="32"/>
    </row>
    <row r="160" spans="1:10">
      <c r="A160" s="26"/>
      <c r="B160" s="26"/>
      <c r="C160" s="26"/>
      <c r="D160" s="26"/>
      <c r="E160" s="26"/>
      <c r="F160" s="26"/>
      <c r="G160" s="26"/>
      <c r="H160" s="26"/>
      <c r="I160" s="26"/>
      <c r="J160" s="26"/>
    </row>
    <row r="161" spans="1:10">
      <c r="A161" s="446" t="s">
        <v>289</v>
      </c>
      <c r="B161" s="446"/>
      <c r="C161" s="446"/>
      <c r="D161" s="446"/>
      <c r="E161" s="446"/>
      <c r="F161" s="446" t="s">
        <v>252</v>
      </c>
      <c r="G161" s="446"/>
      <c r="H161" s="446" t="s">
        <v>253</v>
      </c>
      <c r="I161" s="446"/>
      <c r="J161" s="26"/>
    </row>
    <row r="162" spans="1:10">
      <c r="A162" s="393" t="s">
        <v>290</v>
      </c>
      <c r="B162" s="394"/>
      <c r="C162" s="394"/>
      <c r="D162" s="394"/>
      <c r="E162" s="422"/>
      <c r="F162" s="93"/>
      <c r="G162" s="91"/>
      <c r="H162" s="473"/>
      <c r="I162" s="396"/>
      <c r="J162" s="26"/>
    </row>
    <row r="163" spans="1:10">
      <c r="A163" s="393" t="s">
        <v>291</v>
      </c>
      <c r="B163" s="394"/>
      <c r="C163" s="394"/>
      <c r="D163" s="394"/>
      <c r="E163" s="422"/>
      <c r="F163" s="93"/>
      <c r="G163" s="91"/>
      <c r="H163" s="473"/>
      <c r="I163" s="396"/>
      <c r="J163" s="26"/>
    </row>
    <row r="164" spans="1:10">
      <c r="A164" s="393" t="s">
        <v>292</v>
      </c>
      <c r="B164" s="394"/>
      <c r="C164" s="394"/>
      <c r="D164" s="394"/>
      <c r="E164" s="422"/>
      <c r="F164" s="93"/>
      <c r="G164" s="91"/>
      <c r="H164" s="473"/>
      <c r="I164" s="396"/>
      <c r="J164" s="26"/>
    </row>
    <row r="165" spans="1:10">
      <c r="A165" s="393" t="s">
        <v>293</v>
      </c>
      <c r="B165" s="394"/>
      <c r="C165" s="394"/>
      <c r="D165" s="394"/>
      <c r="E165" s="422"/>
      <c r="F165" s="93"/>
      <c r="G165" s="91"/>
      <c r="H165" s="473"/>
      <c r="I165" s="396"/>
      <c r="J165" s="26"/>
    </row>
    <row r="166" spans="1:10">
      <c r="A166" s="393" t="s">
        <v>294</v>
      </c>
      <c r="B166" s="394"/>
      <c r="C166" s="394"/>
      <c r="D166" s="394"/>
      <c r="E166" s="422"/>
      <c r="F166" s="93"/>
      <c r="G166" s="91"/>
      <c r="H166" s="473"/>
      <c r="I166" s="396"/>
      <c r="J166" s="26"/>
    </row>
    <row r="167" spans="1:10">
      <c r="A167" s="393" t="s">
        <v>266</v>
      </c>
      <c r="B167" s="394"/>
      <c r="C167" s="394"/>
      <c r="D167" s="394"/>
      <c r="E167" s="422"/>
      <c r="F167" s="474"/>
      <c r="G167" s="471"/>
      <c r="H167" s="474"/>
      <c r="I167" s="471"/>
      <c r="J167" s="26"/>
    </row>
    <row r="168" spans="1:10">
      <c r="A168" s="393" t="s">
        <v>266</v>
      </c>
      <c r="B168" s="394"/>
      <c r="C168" s="394"/>
      <c r="D168" s="394"/>
      <c r="E168" s="422"/>
      <c r="F168" s="474"/>
      <c r="G168" s="471"/>
      <c r="H168" s="474"/>
      <c r="I168" s="471"/>
      <c r="J168" s="26"/>
    </row>
    <row r="169" spans="1:10">
      <c r="A169" s="386"/>
      <c r="B169" s="386"/>
      <c r="C169" s="386"/>
      <c r="D169" s="386"/>
      <c r="E169" s="386"/>
      <c r="F169" s="473"/>
      <c r="G169" s="396"/>
      <c r="H169" s="473"/>
      <c r="I169" s="396"/>
      <c r="J169" s="26"/>
    </row>
    <row r="170" spans="1:10">
      <c r="A170" s="424" t="s">
        <v>295</v>
      </c>
      <c r="B170" s="425"/>
      <c r="C170" s="425"/>
      <c r="D170" s="425"/>
      <c r="E170" s="426"/>
      <c r="F170" s="473"/>
      <c r="G170" s="396"/>
      <c r="H170" s="473"/>
      <c r="I170" s="396"/>
      <c r="J170" s="26"/>
    </row>
    <row r="171" spans="1:10">
      <c r="A171" s="26"/>
      <c r="B171" s="26"/>
      <c r="C171" s="26"/>
      <c r="D171" s="26"/>
      <c r="E171" s="26"/>
      <c r="F171" s="26"/>
      <c r="G171" s="26"/>
      <c r="H171" s="26"/>
      <c r="I171" s="26"/>
      <c r="J171" s="26"/>
    </row>
    <row r="172" spans="1:10">
      <c r="A172" s="458" t="s">
        <v>296</v>
      </c>
      <c r="B172" s="458"/>
      <c r="C172" s="458"/>
      <c r="D172" s="458"/>
      <c r="E172" s="458"/>
      <c r="F172" s="458"/>
      <c r="G172" s="26"/>
      <c r="H172" s="26"/>
      <c r="I172" s="26"/>
      <c r="J172" s="26"/>
    </row>
    <row r="173" spans="1:10">
      <c r="A173" s="26"/>
      <c r="B173" s="26"/>
      <c r="C173" s="26"/>
      <c r="D173" s="26"/>
      <c r="E173" s="26"/>
      <c r="F173" s="26"/>
      <c r="G173" s="26"/>
      <c r="H173" s="26"/>
      <c r="I173" s="26"/>
      <c r="J173" s="26"/>
    </row>
    <row r="174" spans="1:10">
      <c r="A174" s="44" t="s">
        <v>87</v>
      </c>
      <c r="B174" s="497" t="s">
        <v>297</v>
      </c>
      <c r="C174" s="498"/>
      <c r="D174" s="497" t="s">
        <v>298</v>
      </c>
      <c r="E174" s="498"/>
      <c r="F174" s="497" t="s">
        <v>299</v>
      </c>
      <c r="G174" s="498"/>
      <c r="H174" s="497" t="s">
        <v>300</v>
      </c>
      <c r="I174" s="498"/>
      <c r="J174" s="11"/>
    </row>
    <row r="175" spans="1:10">
      <c r="A175" s="45"/>
      <c r="B175" s="399"/>
      <c r="C175" s="399"/>
      <c r="D175" s="420"/>
      <c r="E175" s="420"/>
      <c r="F175" s="420"/>
      <c r="G175" s="420"/>
      <c r="H175" s="420"/>
      <c r="I175" s="420"/>
      <c r="J175" s="26"/>
    </row>
    <row r="176" spans="1:10">
      <c r="A176" s="45"/>
      <c r="B176" s="399"/>
      <c r="C176" s="399"/>
      <c r="D176" s="420"/>
      <c r="E176" s="420"/>
      <c r="F176" s="420"/>
      <c r="G176" s="420"/>
      <c r="H176" s="420"/>
      <c r="I176" s="420"/>
      <c r="J176" s="26"/>
    </row>
    <row r="177" spans="1:10">
      <c r="A177" s="45"/>
      <c r="B177" s="399"/>
      <c r="C177" s="399"/>
      <c r="D177" s="420"/>
      <c r="E177" s="420"/>
      <c r="F177" s="420"/>
      <c r="G177" s="420"/>
      <c r="H177" s="420"/>
      <c r="I177" s="420"/>
      <c r="J177" s="26"/>
    </row>
    <row r="178" spans="1:10">
      <c r="A178" s="45"/>
      <c r="B178" s="399"/>
      <c r="C178" s="399"/>
      <c r="D178" s="420"/>
      <c r="E178" s="420"/>
      <c r="F178" s="420"/>
      <c r="G178" s="420"/>
      <c r="H178" s="420"/>
      <c r="I178" s="420"/>
      <c r="J178" s="26"/>
    </row>
    <row r="179" spans="1:10">
      <c r="A179" s="46"/>
      <c r="B179" s="438" t="s">
        <v>261</v>
      </c>
      <c r="C179" s="440"/>
      <c r="D179" s="470">
        <v>0</v>
      </c>
      <c r="E179" s="471"/>
      <c r="F179" s="470">
        <v>0</v>
      </c>
      <c r="G179" s="471"/>
      <c r="H179" s="470">
        <v>0</v>
      </c>
      <c r="I179" s="471"/>
      <c r="J179" s="26"/>
    </row>
    <row r="180" spans="1:10">
      <c r="A180" s="26"/>
      <c r="B180" s="26"/>
      <c r="C180" s="26"/>
      <c r="D180" s="26"/>
      <c r="E180" s="26"/>
      <c r="F180" s="26"/>
      <c r="G180" s="26"/>
      <c r="H180" s="26"/>
      <c r="I180" s="26"/>
      <c r="J180" s="26"/>
    </row>
    <row r="181" spans="1:10">
      <c r="A181" s="499" t="s">
        <v>301</v>
      </c>
      <c r="B181" s="499"/>
      <c r="C181" s="499"/>
      <c r="D181" s="499"/>
      <c r="E181" s="499"/>
      <c r="F181" s="499"/>
      <c r="G181" s="499"/>
      <c r="H181" s="499"/>
      <c r="I181" s="499"/>
      <c r="J181" s="26"/>
    </row>
    <row r="182" spans="1:10">
      <c r="A182" s="499"/>
      <c r="B182" s="499"/>
      <c r="C182" s="499"/>
      <c r="D182" s="499"/>
      <c r="E182" s="499"/>
      <c r="F182" s="499"/>
      <c r="G182" s="499"/>
      <c r="H182" s="499"/>
      <c r="I182" s="499"/>
      <c r="J182" s="26"/>
    </row>
    <row r="183" spans="1:10">
      <c r="A183" s="26"/>
      <c r="B183" s="26"/>
      <c r="C183" s="26"/>
      <c r="D183" s="26"/>
      <c r="E183" s="26"/>
      <c r="F183" s="26"/>
      <c r="G183" s="26"/>
      <c r="H183" s="26"/>
      <c r="I183" s="26"/>
      <c r="J183" s="26"/>
    </row>
    <row r="184" spans="1:10">
      <c r="A184" s="392" t="s">
        <v>302</v>
      </c>
      <c r="B184" s="392"/>
      <c r="C184" s="392"/>
      <c r="D184" s="392"/>
      <c r="E184" s="392"/>
      <c r="F184" s="392"/>
      <c r="G184" s="392"/>
      <c r="H184" s="392"/>
      <c r="I184" s="392"/>
      <c r="J184" s="32"/>
    </row>
    <row r="185" spans="1:10">
      <c r="A185" s="26"/>
      <c r="B185" s="26"/>
      <c r="C185" s="26"/>
      <c r="D185" s="26"/>
      <c r="E185" s="26"/>
      <c r="F185" s="26"/>
      <c r="G185" s="26"/>
      <c r="H185" s="26"/>
      <c r="I185" s="26"/>
      <c r="J185" s="26"/>
    </row>
    <row r="186" spans="1:10" ht="24">
      <c r="A186" s="380" t="s">
        <v>303</v>
      </c>
      <c r="B186" s="380"/>
      <c r="C186" s="380"/>
      <c r="D186" s="2" t="s">
        <v>304</v>
      </c>
      <c r="E186" s="380" t="s">
        <v>305</v>
      </c>
      <c r="F186" s="380"/>
      <c r="G186" s="2" t="s">
        <v>306</v>
      </c>
      <c r="H186" s="380" t="s">
        <v>307</v>
      </c>
      <c r="I186" s="380"/>
      <c r="J186" s="47"/>
    </row>
    <row r="187" spans="1:10">
      <c r="A187" s="399"/>
      <c r="B187" s="399"/>
      <c r="C187" s="399"/>
      <c r="D187" s="45"/>
      <c r="E187" s="420"/>
      <c r="F187" s="420"/>
      <c r="G187" s="45"/>
      <c r="H187" s="420"/>
      <c r="I187" s="420"/>
      <c r="J187" s="26"/>
    </row>
    <row r="188" spans="1:10">
      <c r="A188" s="399"/>
      <c r="B188" s="399"/>
      <c r="C188" s="399"/>
      <c r="D188" s="45"/>
      <c r="E188" s="420"/>
      <c r="F188" s="420"/>
      <c r="G188" s="45"/>
      <c r="H188" s="420"/>
      <c r="I188" s="420"/>
      <c r="J188" s="26"/>
    </row>
    <row r="189" spans="1:10">
      <c r="A189" s="399"/>
      <c r="B189" s="399"/>
      <c r="C189" s="399"/>
      <c r="D189" s="45"/>
      <c r="E189" s="420"/>
      <c r="F189" s="420"/>
      <c r="G189" s="45"/>
      <c r="H189" s="420"/>
      <c r="I189" s="420"/>
      <c r="J189" s="26"/>
    </row>
    <row r="190" spans="1:10">
      <c r="A190" s="399"/>
      <c r="B190" s="399"/>
      <c r="C190" s="399"/>
      <c r="D190" s="45"/>
      <c r="E190" s="420"/>
      <c r="F190" s="420"/>
      <c r="G190" s="45"/>
      <c r="H190" s="420"/>
      <c r="I190" s="420"/>
      <c r="J190" s="26"/>
    </row>
    <row r="191" spans="1:10">
      <c r="A191" s="399"/>
      <c r="B191" s="399"/>
      <c r="C191" s="399"/>
      <c r="D191" s="45"/>
      <c r="E191" s="420"/>
      <c r="F191" s="420"/>
      <c r="G191" s="45"/>
      <c r="H191" s="420"/>
      <c r="I191" s="420"/>
      <c r="J191" s="26"/>
    </row>
    <row r="192" spans="1:10">
      <c r="A192" s="438" t="s">
        <v>112</v>
      </c>
      <c r="B192" s="439"/>
      <c r="C192" s="440"/>
      <c r="D192" s="48">
        <v>0</v>
      </c>
      <c r="E192" s="438">
        <v>0</v>
      </c>
      <c r="F192" s="440"/>
      <c r="G192" s="48">
        <v>0</v>
      </c>
      <c r="H192" s="438">
        <v>0</v>
      </c>
      <c r="I192" s="440"/>
      <c r="J192" s="11"/>
    </row>
    <row r="193" spans="1:10">
      <c r="A193" s="26"/>
      <c r="B193" s="26"/>
      <c r="C193" s="26"/>
      <c r="D193" s="26"/>
      <c r="E193" s="26"/>
      <c r="F193" s="26"/>
      <c r="G193" s="26"/>
      <c r="H193" s="26"/>
      <c r="I193" s="26"/>
      <c r="J193" s="26"/>
    </row>
    <row r="194" spans="1:10">
      <c r="A194" s="392" t="s">
        <v>308</v>
      </c>
      <c r="B194" s="392"/>
      <c r="C194" s="392"/>
      <c r="D194" s="392"/>
      <c r="E194" s="392"/>
      <c r="F194" s="392"/>
      <c r="G194" s="392"/>
      <c r="H194" s="392"/>
      <c r="I194" s="392"/>
      <c r="J194" s="32"/>
    </row>
    <row r="195" spans="1:10">
      <c r="A195" s="26"/>
      <c r="B195" s="26"/>
      <c r="C195" s="26"/>
      <c r="D195" s="26"/>
      <c r="E195" s="26"/>
      <c r="F195" s="26"/>
      <c r="G195" s="26"/>
      <c r="H195" s="26"/>
      <c r="I195" s="26"/>
      <c r="J195" s="26"/>
    </row>
    <row r="196" spans="1:10">
      <c r="A196" s="407" t="s">
        <v>87</v>
      </c>
      <c r="B196" s="402" t="s">
        <v>309</v>
      </c>
      <c r="C196" s="403"/>
      <c r="D196" s="407" t="s">
        <v>310</v>
      </c>
      <c r="E196" s="407" t="s">
        <v>311</v>
      </c>
      <c r="F196" s="496" t="s">
        <v>252</v>
      </c>
      <c r="G196" s="496"/>
      <c r="H196" s="496" t="s">
        <v>253</v>
      </c>
      <c r="I196" s="496"/>
      <c r="J196" s="49"/>
    </row>
    <row r="197" spans="1:10">
      <c r="A197" s="408"/>
      <c r="B197" s="404"/>
      <c r="C197" s="405"/>
      <c r="D197" s="408"/>
      <c r="E197" s="408"/>
      <c r="F197" s="50" t="s">
        <v>312</v>
      </c>
      <c r="G197" s="51" t="s">
        <v>313</v>
      </c>
      <c r="H197" s="51" t="s">
        <v>312</v>
      </c>
      <c r="I197" s="51" t="s">
        <v>313</v>
      </c>
      <c r="J197" s="49"/>
    </row>
    <row r="198" spans="1:10">
      <c r="A198" s="52"/>
      <c r="B198" s="495" t="s">
        <v>314</v>
      </c>
      <c r="C198" s="469"/>
      <c r="D198" s="53"/>
      <c r="E198" s="53"/>
      <c r="F198" s="23"/>
      <c r="G198" s="54">
        <v>0</v>
      </c>
      <c r="H198" s="55"/>
      <c r="I198" s="54">
        <v>0</v>
      </c>
      <c r="J198" s="26"/>
    </row>
    <row r="199" spans="1:10">
      <c r="A199" s="45"/>
      <c r="B199" s="420"/>
      <c r="C199" s="420"/>
      <c r="D199" s="6"/>
      <c r="E199" s="6"/>
      <c r="F199" s="56"/>
      <c r="G199" s="56"/>
      <c r="H199" s="56"/>
      <c r="I199" s="56"/>
      <c r="J199" s="26"/>
    </row>
    <row r="200" spans="1:10">
      <c r="A200" s="45"/>
      <c r="B200" s="420"/>
      <c r="C200" s="420"/>
      <c r="D200" s="6"/>
      <c r="E200" s="6"/>
      <c r="F200" s="56"/>
      <c r="G200" s="56"/>
      <c r="H200" s="56"/>
      <c r="I200" s="56"/>
      <c r="J200" s="26"/>
    </row>
    <row r="201" spans="1:10">
      <c r="A201" s="48"/>
      <c r="B201" s="438" t="s">
        <v>112</v>
      </c>
      <c r="C201" s="440"/>
      <c r="D201" s="57"/>
      <c r="E201" s="39"/>
      <c r="F201" s="58"/>
      <c r="G201" s="59">
        <v>0</v>
      </c>
      <c r="H201" s="59"/>
      <c r="I201" s="59">
        <v>0</v>
      </c>
      <c r="J201" s="11"/>
    </row>
    <row r="202" spans="1:10">
      <c r="A202" s="26"/>
      <c r="B202" s="26"/>
      <c r="C202" s="26"/>
      <c r="D202" s="26"/>
      <c r="E202" s="26"/>
      <c r="F202" s="26"/>
      <c r="G202" s="26"/>
      <c r="H202" s="26"/>
      <c r="I202" s="26"/>
      <c r="J202" s="26"/>
    </row>
    <row r="203" spans="1:10">
      <c r="A203" s="392" t="s">
        <v>315</v>
      </c>
      <c r="B203" s="392"/>
      <c r="C203" s="392"/>
      <c r="D203" s="392"/>
      <c r="E203" s="392"/>
      <c r="F203" s="392"/>
      <c r="G203" s="392"/>
      <c r="H203" s="392"/>
      <c r="I203" s="392"/>
      <c r="J203" s="32"/>
    </row>
    <row r="204" spans="1:10">
      <c r="A204" s="423"/>
      <c r="B204" s="423"/>
      <c r="C204" s="423"/>
      <c r="D204" s="423"/>
      <c r="E204" s="423"/>
      <c r="F204" s="423"/>
      <c r="G204" s="423"/>
      <c r="H204" s="423"/>
      <c r="I204" s="423"/>
      <c r="J204" s="423"/>
    </row>
    <row r="205" spans="1:10">
      <c r="A205" s="397"/>
      <c r="B205" s="397"/>
      <c r="C205" s="397"/>
      <c r="D205" s="397"/>
      <c r="E205" s="397"/>
      <c r="F205" s="397"/>
      <c r="G205" s="397"/>
      <c r="H205" s="397"/>
      <c r="I205" s="397"/>
      <c r="J205" s="397"/>
    </row>
    <row r="206" spans="1:10">
      <c r="A206" s="397"/>
      <c r="B206" s="397"/>
      <c r="C206" s="397"/>
      <c r="D206" s="397"/>
      <c r="E206" s="397"/>
      <c r="F206" s="397"/>
      <c r="G206" s="397"/>
      <c r="H206" s="397"/>
      <c r="I206" s="397"/>
      <c r="J206" s="397"/>
    </row>
    <row r="207" spans="1:10">
      <c r="A207" s="397"/>
      <c r="B207" s="397"/>
      <c r="C207" s="397"/>
      <c r="D207" s="397"/>
      <c r="E207" s="397"/>
      <c r="F207" s="397"/>
      <c r="G207" s="397"/>
      <c r="H207" s="397"/>
      <c r="I207" s="397"/>
      <c r="J207" s="397"/>
    </row>
    <row r="208" spans="1:10">
      <c r="A208" s="397"/>
      <c r="B208" s="397"/>
      <c r="C208" s="397"/>
      <c r="D208" s="397"/>
      <c r="E208" s="397"/>
      <c r="F208" s="397"/>
      <c r="G208" s="397"/>
      <c r="H208" s="397"/>
      <c r="I208" s="397"/>
      <c r="J208" s="397"/>
    </row>
    <row r="209" spans="1:10">
      <c r="A209" s="34"/>
      <c r="B209" s="34"/>
      <c r="C209" s="34"/>
      <c r="D209" s="34"/>
      <c r="E209" s="34"/>
      <c r="F209" s="34"/>
      <c r="G209" s="34"/>
      <c r="H209" s="34"/>
      <c r="I209" s="34"/>
      <c r="J209" s="34"/>
    </row>
    <row r="210" spans="1:10">
      <c r="A210" s="392" t="s">
        <v>316</v>
      </c>
      <c r="B210" s="392"/>
      <c r="C210" s="392"/>
      <c r="D210" s="392"/>
      <c r="E210" s="392"/>
      <c r="F210" s="392"/>
      <c r="G210" s="392"/>
      <c r="H210" s="392"/>
      <c r="I210" s="392"/>
      <c r="J210" s="392"/>
    </row>
    <row r="211" spans="1:10">
      <c r="A211" s="26"/>
      <c r="B211" s="26"/>
      <c r="C211" s="26"/>
      <c r="D211" s="26"/>
      <c r="E211" s="26"/>
      <c r="F211" s="26"/>
      <c r="G211" s="26"/>
      <c r="H211" s="26"/>
      <c r="I211" s="26"/>
      <c r="J211" s="26"/>
    </row>
    <row r="212" spans="1:10" ht="45">
      <c r="A212" s="449"/>
      <c r="B212" s="449"/>
      <c r="C212" s="60" t="s">
        <v>317</v>
      </c>
      <c r="D212" s="60" t="s">
        <v>318</v>
      </c>
      <c r="E212" s="60" t="s">
        <v>319</v>
      </c>
      <c r="F212" s="60" t="s">
        <v>320</v>
      </c>
      <c r="G212" s="60" t="s">
        <v>321</v>
      </c>
      <c r="H212" s="60" t="s">
        <v>322</v>
      </c>
      <c r="I212" s="60" t="s">
        <v>323</v>
      </c>
      <c r="J212" s="60" t="s">
        <v>324</v>
      </c>
    </row>
    <row r="213" spans="1:10">
      <c r="A213" s="443" t="s">
        <v>325</v>
      </c>
      <c r="B213" s="492"/>
      <c r="C213" s="7"/>
      <c r="D213" s="7"/>
      <c r="E213" s="7"/>
      <c r="F213" s="7"/>
      <c r="G213" s="7"/>
      <c r="H213" s="7"/>
      <c r="I213" s="7"/>
      <c r="J213" s="7"/>
    </row>
    <row r="214" spans="1:10">
      <c r="A214" s="409" t="s">
        <v>252</v>
      </c>
      <c r="B214" s="409"/>
      <c r="C214" s="7"/>
      <c r="D214" s="7"/>
      <c r="E214" s="7"/>
      <c r="F214" s="7"/>
      <c r="G214" s="7"/>
      <c r="H214" s="7"/>
      <c r="I214" s="7"/>
      <c r="J214" s="7"/>
    </row>
    <row r="215" spans="1:10">
      <c r="A215" s="493" t="s">
        <v>326</v>
      </c>
      <c r="B215" s="493"/>
      <c r="C215" s="36"/>
      <c r="D215" s="36"/>
      <c r="E215" s="36"/>
      <c r="F215" s="36"/>
      <c r="G215" s="36"/>
      <c r="H215" s="36"/>
      <c r="I215" s="36"/>
      <c r="J215" s="7"/>
    </row>
    <row r="216" spans="1:10">
      <c r="A216" s="409" t="s">
        <v>327</v>
      </c>
      <c r="B216" s="410"/>
      <c r="C216" s="37"/>
      <c r="D216" s="37"/>
      <c r="E216" s="37"/>
      <c r="F216" s="37"/>
      <c r="G216" s="37"/>
      <c r="H216" s="37"/>
      <c r="I216" s="37"/>
      <c r="J216" s="61"/>
    </row>
    <row r="217" spans="1:10">
      <c r="A217" s="409" t="s">
        <v>328</v>
      </c>
      <c r="B217" s="409"/>
      <c r="C217" s="62"/>
      <c r="D217" s="62"/>
      <c r="E217" s="62"/>
      <c r="F217" s="62"/>
      <c r="G217" s="62"/>
      <c r="H217" s="62"/>
      <c r="I217" s="62"/>
      <c r="J217" s="7"/>
    </row>
    <row r="218" spans="1:10">
      <c r="A218" s="409" t="s">
        <v>329</v>
      </c>
      <c r="B218" s="410"/>
      <c r="C218" s="37"/>
      <c r="D218" s="37"/>
      <c r="E218" s="37"/>
      <c r="F218" s="37"/>
      <c r="G218" s="37"/>
      <c r="H218" s="37"/>
      <c r="I218" s="37"/>
      <c r="J218" s="61"/>
    </row>
    <row r="219" spans="1:10">
      <c r="A219" s="421"/>
      <c r="B219" s="389"/>
      <c r="C219" s="37"/>
      <c r="D219" s="37"/>
      <c r="E219" s="37"/>
      <c r="F219" s="37"/>
      <c r="G219" s="37"/>
      <c r="H219" s="37"/>
      <c r="I219" s="37"/>
      <c r="J219" s="61"/>
    </row>
    <row r="220" spans="1:10">
      <c r="A220" s="493" t="s">
        <v>330</v>
      </c>
      <c r="B220" s="493"/>
      <c r="C220" s="62"/>
      <c r="D220" s="62"/>
      <c r="E220" s="62"/>
      <c r="F220" s="62"/>
      <c r="G220" s="62"/>
      <c r="H220" s="62"/>
      <c r="I220" s="62"/>
      <c r="J220" s="7"/>
    </row>
    <row r="221" spans="1:10">
      <c r="A221" s="409" t="s">
        <v>331</v>
      </c>
      <c r="B221" s="410"/>
      <c r="C221" s="37"/>
      <c r="D221" s="37"/>
      <c r="E221" s="37"/>
      <c r="F221" s="37"/>
      <c r="G221" s="37"/>
      <c r="H221" s="37"/>
      <c r="I221" s="37"/>
      <c r="J221" s="61"/>
    </row>
    <row r="222" spans="1:10">
      <c r="A222" s="409" t="s">
        <v>332</v>
      </c>
      <c r="B222" s="409"/>
      <c r="C222" s="62"/>
      <c r="D222" s="62"/>
      <c r="E222" s="62"/>
      <c r="F222" s="62"/>
      <c r="G222" s="62"/>
      <c r="H222" s="62"/>
      <c r="I222" s="62"/>
      <c r="J222" s="7"/>
    </row>
    <row r="223" spans="1:10">
      <c r="A223" s="409" t="s">
        <v>333</v>
      </c>
      <c r="B223" s="410"/>
      <c r="C223" s="63"/>
      <c r="D223" s="63"/>
      <c r="E223" s="37"/>
      <c r="F223" s="37"/>
      <c r="G223" s="37"/>
      <c r="H223" s="37"/>
      <c r="I223" s="37"/>
      <c r="J223" s="61"/>
    </row>
    <row r="224" spans="1:10">
      <c r="A224" s="421" t="s">
        <v>253</v>
      </c>
      <c r="B224" s="421"/>
      <c r="C224" s="7"/>
      <c r="D224" s="7"/>
      <c r="E224" s="7"/>
      <c r="F224" s="7"/>
      <c r="G224" s="7"/>
      <c r="H224" s="7"/>
      <c r="I224" s="7"/>
      <c r="J224" s="7"/>
    </row>
    <row r="225" spans="1:10">
      <c r="A225" s="442" t="s">
        <v>334</v>
      </c>
      <c r="B225" s="443"/>
      <c r="C225" s="26"/>
      <c r="D225" s="26"/>
      <c r="E225" s="26"/>
      <c r="F225" s="26"/>
      <c r="G225" s="26"/>
      <c r="H225" s="26"/>
      <c r="I225" s="26"/>
      <c r="J225" s="61"/>
    </row>
    <row r="226" spans="1:10">
      <c r="A226" s="389" t="s">
        <v>252</v>
      </c>
      <c r="B226" s="390"/>
      <c r="C226" s="7"/>
      <c r="D226" s="37"/>
      <c r="E226" s="37"/>
      <c r="F226" s="37"/>
      <c r="G226" s="37"/>
      <c r="H226" s="37"/>
      <c r="I226" s="37"/>
      <c r="J226" s="7"/>
    </row>
    <row r="227" spans="1:10">
      <c r="A227" s="421" t="s">
        <v>335</v>
      </c>
      <c r="B227" s="389"/>
      <c r="C227" s="64"/>
      <c r="D227" s="64"/>
      <c r="E227" s="65"/>
      <c r="F227" s="64"/>
      <c r="G227" s="64"/>
      <c r="H227" s="64"/>
      <c r="I227" s="62"/>
      <c r="J227" s="7"/>
    </row>
    <row r="228" spans="1:10">
      <c r="A228" s="421" t="s">
        <v>330</v>
      </c>
      <c r="B228" s="389"/>
      <c r="C228" s="37"/>
      <c r="D228" s="37"/>
      <c r="E228" s="37"/>
      <c r="F228" s="37"/>
      <c r="G228" s="37"/>
      <c r="H228" s="37"/>
      <c r="I228" s="37"/>
      <c r="J228" s="61"/>
    </row>
    <row r="229" spans="1:10">
      <c r="A229" s="421" t="s">
        <v>253</v>
      </c>
      <c r="B229" s="421"/>
      <c r="C229" s="37"/>
      <c r="D229" s="37"/>
      <c r="E229" s="37"/>
      <c r="F229" s="37"/>
      <c r="G229" s="37"/>
      <c r="H229" s="37"/>
      <c r="I229" s="37"/>
      <c r="J229" s="7"/>
    </row>
    <row r="230" spans="1:10">
      <c r="A230" s="26"/>
      <c r="B230" s="26"/>
      <c r="C230" s="26"/>
      <c r="D230" s="26"/>
      <c r="E230" s="26"/>
      <c r="F230" s="26"/>
      <c r="G230" s="26"/>
      <c r="H230" s="26"/>
      <c r="I230" s="26"/>
      <c r="J230" s="26"/>
    </row>
    <row r="231" spans="1:10">
      <c r="A231" s="392" t="s">
        <v>336</v>
      </c>
      <c r="B231" s="392"/>
      <c r="C231" s="392"/>
      <c r="D231" s="392"/>
      <c r="E231" s="392"/>
      <c r="F231" s="392"/>
      <c r="G231" s="392"/>
      <c r="H231" s="392"/>
      <c r="I231" s="392"/>
      <c r="J231" s="392"/>
    </row>
    <row r="232" spans="1:10">
      <c r="A232" s="26"/>
      <c r="B232" s="26"/>
      <c r="C232" s="26"/>
      <c r="D232" s="26"/>
      <c r="E232" s="26"/>
      <c r="F232" s="26"/>
      <c r="G232" s="26"/>
      <c r="H232" s="26"/>
      <c r="I232" s="26"/>
      <c r="J232" s="26"/>
    </row>
    <row r="233" spans="1:10" ht="22.5">
      <c r="A233" s="449"/>
      <c r="B233" s="449"/>
      <c r="C233" s="66" t="s">
        <v>337</v>
      </c>
      <c r="D233" s="66" t="s">
        <v>338</v>
      </c>
      <c r="E233" s="66" t="s">
        <v>339</v>
      </c>
      <c r="F233" s="66" t="s">
        <v>340</v>
      </c>
      <c r="G233" s="66" t="s">
        <v>341</v>
      </c>
      <c r="H233" s="66" t="s">
        <v>323</v>
      </c>
      <c r="I233" s="450" t="s">
        <v>324</v>
      </c>
      <c r="J233" s="451"/>
    </row>
    <row r="234" spans="1:10">
      <c r="A234" s="446" t="s">
        <v>325</v>
      </c>
      <c r="B234" s="424"/>
      <c r="C234" s="37"/>
      <c r="D234" s="37"/>
      <c r="E234" s="37"/>
      <c r="F234" s="37"/>
      <c r="G234" s="37"/>
      <c r="H234" s="37"/>
      <c r="I234" s="388"/>
      <c r="J234" s="382"/>
    </row>
    <row r="235" spans="1:10">
      <c r="A235" s="386" t="s">
        <v>252</v>
      </c>
      <c r="B235" s="393"/>
      <c r="C235" s="37"/>
      <c r="D235" s="37"/>
      <c r="E235" s="37"/>
      <c r="F235" s="37"/>
      <c r="G235" s="37"/>
      <c r="H235" s="37"/>
      <c r="I235" s="388"/>
      <c r="J235" s="382"/>
    </row>
    <row r="236" spans="1:10">
      <c r="A236" s="444" t="s">
        <v>342</v>
      </c>
      <c r="B236" s="445"/>
      <c r="C236" s="37"/>
      <c r="D236" s="37"/>
      <c r="E236" s="37"/>
      <c r="F236" s="37"/>
      <c r="G236" s="37"/>
      <c r="H236" s="37"/>
      <c r="I236" s="388"/>
      <c r="J236" s="382"/>
    </row>
    <row r="237" spans="1:10">
      <c r="A237" s="409" t="s">
        <v>327</v>
      </c>
      <c r="B237" s="410"/>
      <c r="C237" s="37"/>
      <c r="D237" s="37"/>
      <c r="E237" s="37"/>
      <c r="F237" s="37"/>
      <c r="G237" s="37"/>
      <c r="H237" s="37"/>
      <c r="I237" s="388"/>
      <c r="J237" s="382"/>
    </row>
    <row r="238" spans="1:10">
      <c r="A238" s="409" t="s">
        <v>328</v>
      </c>
      <c r="B238" s="410"/>
      <c r="C238" s="37"/>
      <c r="D238" s="37"/>
      <c r="E238" s="37"/>
      <c r="F238" s="37"/>
      <c r="G238" s="37"/>
      <c r="H238" s="37"/>
      <c r="I238" s="388"/>
      <c r="J238" s="382"/>
    </row>
    <row r="239" spans="1:10">
      <c r="A239" s="409" t="s">
        <v>329</v>
      </c>
      <c r="B239" s="410"/>
      <c r="C239" s="37"/>
      <c r="D239" s="37"/>
      <c r="E239" s="37"/>
      <c r="F239" s="37"/>
      <c r="G239" s="37"/>
      <c r="H239" s="37"/>
      <c r="I239" s="388"/>
      <c r="J239" s="382"/>
    </row>
    <row r="240" spans="1:10">
      <c r="A240" s="386"/>
      <c r="B240" s="393"/>
      <c r="C240" s="37"/>
      <c r="D240" s="37"/>
      <c r="E240" s="37"/>
      <c r="F240" s="37"/>
      <c r="G240" s="37"/>
      <c r="H240" s="37"/>
      <c r="I240" s="388"/>
      <c r="J240" s="382"/>
    </row>
    <row r="241" spans="1:10">
      <c r="A241" s="444" t="s">
        <v>343</v>
      </c>
      <c r="B241" s="445"/>
      <c r="C241" s="37"/>
      <c r="D241" s="37"/>
      <c r="E241" s="37"/>
      <c r="F241" s="37"/>
      <c r="G241" s="37"/>
      <c r="H241" s="37"/>
      <c r="I241" s="388"/>
      <c r="J241" s="382"/>
    </row>
    <row r="242" spans="1:10">
      <c r="A242" s="409" t="s">
        <v>331</v>
      </c>
      <c r="B242" s="410"/>
      <c r="C242" s="37"/>
      <c r="D242" s="37"/>
      <c r="E242" s="37"/>
      <c r="F242" s="37"/>
      <c r="G242" s="37"/>
      <c r="H242" s="37"/>
      <c r="I242" s="388"/>
      <c r="J242" s="382"/>
    </row>
    <row r="243" spans="1:10">
      <c r="A243" s="409" t="s">
        <v>332</v>
      </c>
      <c r="B243" s="410"/>
      <c r="C243" s="37"/>
      <c r="D243" s="37"/>
      <c r="E243" s="37"/>
      <c r="F243" s="37"/>
      <c r="G243" s="37"/>
      <c r="H243" s="37"/>
      <c r="I243" s="388"/>
      <c r="J243" s="382"/>
    </row>
    <row r="244" spans="1:10">
      <c r="A244" s="409" t="s">
        <v>333</v>
      </c>
      <c r="B244" s="410"/>
      <c r="C244" s="37"/>
      <c r="D244" s="37"/>
      <c r="E244" s="37"/>
      <c r="F244" s="37"/>
      <c r="G244" s="37"/>
      <c r="H244" s="37"/>
      <c r="I244" s="388"/>
      <c r="J244" s="382"/>
    </row>
    <row r="245" spans="1:10">
      <c r="A245" s="393"/>
      <c r="B245" s="394"/>
      <c r="C245" s="37"/>
      <c r="D245" s="37"/>
      <c r="E245" s="37"/>
      <c r="F245" s="37"/>
      <c r="G245" s="37"/>
      <c r="H245" s="37"/>
      <c r="I245" s="388"/>
      <c r="J245" s="382"/>
    </row>
    <row r="246" spans="1:10">
      <c r="A246" s="386" t="s">
        <v>253</v>
      </c>
      <c r="B246" s="393"/>
      <c r="C246" s="37"/>
      <c r="D246" s="37"/>
      <c r="E246" s="37"/>
      <c r="F246" s="37"/>
      <c r="G246" s="37"/>
      <c r="H246" s="37"/>
      <c r="I246" s="388"/>
      <c r="J246" s="382"/>
    </row>
    <row r="247" spans="1:10">
      <c r="A247" s="411" t="s">
        <v>334</v>
      </c>
      <c r="B247" s="412"/>
      <c r="C247" s="37"/>
      <c r="D247" s="37"/>
      <c r="E247" s="37"/>
      <c r="F247" s="37"/>
      <c r="G247" s="37"/>
      <c r="H247" s="37"/>
      <c r="I247" s="388"/>
      <c r="J247" s="382"/>
    </row>
    <row r="248" spans="1:10">
      <c r="A248" s="389" t="s">
        <v>252</v>
      </c>
      <c r="B248" s="390"/>
      <c r="C248" s="37"/>
      <c r="D248" s="37"/>
      <c r="E248" s="37"/>
      <c r="F248" s="37"/>
      <c r="G248" s="37"/>
      <c r="H248" s="37"/>
      <c r="I248" s="388"/>
      <c r="J248" s="382"/>
    </row>
    <row r="249" spans="1:10">
      <c r="A249" s="386" t="s">
        <v>335</v>
      </c>
      <c r="B249" s="393"/>
      <c r="C249" s="37"/>
      <c r="D249" s="37"/>
      <c r="E249" s="37"/>
      <c r="F249" s="37"/>
      <c r="G249" s="37"/>
      <c r="H249" s="37"/>
      <c r="I249" s="388"/>
      <c r="J249" s="382"/>
    </row>
    <row r="250" spans="1:10">
      <c r="A250" s="386" t="s">
        <v>330</v>
      </c>
      <c r="B250" s="393"/>
      <c r="C250" s="37"/>
      <c r="D250" s="37"/>
      <c r="E250" s="37"/>
      <c r="F250" s="37"/>
      <c r="G250" s="37"/>
      <c r="H250" s="37"/>
      <c r="I250" s="388"/>
      <c r="J250" s="382"/>
    </row>
    <row r="251" spans="1:10">
      <c r="A251" s="386" t="s">
        <v>253</v>
      </c>
      <c r="B251" s="386"/>
      <c r="C251" s="67">
        <v>0</v>
      </c>
      <c r="D251" s="67">
        <v>0</v>
      </c>
      <c r="E251" s="67">
        <v>0</v>
      </c>
      <c r="F251" s="67">
        <v>0</v>
      </c>
      <c r="G251" s="67">
        <v>0</v>
      </c>
      <c r="H251" s="67">
        <v>0</v>
      </c>
      <c r="I251" s="381">
        <v>0</v>
      </c>
      <c r="J251" s="382"/>
    </row>
    <row r="252" spans="1:10">
      <c r="A252" s="26"/>
      <c r="B252" s="26"/>
      <c r="C252" s="26"/>
      <c r="D252" s="26"/>
      <c r="E252" s="26"/>
      <c r="F252" s="26"/>
      <c r="G252" s="26"/>
      <c r="H252" s="26"/>
      <c r="I252" s="26"/>
      <c r="J252" s="26"/>
    </row>
    <row r="253" spans="1:10">
      <c r="A253" s="392" t="s">
        <v>344</v>
      </c>
      <c r="B253" s="392"/>
      <c r="C253" s="392"/>
      <c r="D253" s="392"/>
      <c r="E253" s="392"/>
      <c r="F253" s="392"/>
      <c r="G253" s="392"/>
      <c r="H253" s="392"/>
      <c r="I253" s="392"/>
      <c r="J253" s="392"/>
    </row>
    <row r="254" spans="1:10">
      <c r="A254" s="26"/>
      <c r="B254" s="26"/>
      <c r="C254" s="26"/>
      <c r="D254" s="26"/>
      <c r="E254" s="26"/>
      <c r="F254" s="26"/>
      <c r="G254" s="26"/>
      <c r="H254" s="26"/>
      <c r="I254" s="26"/>
      <c r="J254" s="26"/>
    </row>
    <row r="255" spans="1:10">
      <c r="A255" s="413" t="s">
        <v>87</v>
      </c>
      <c r="B255" s="414" t="s">
        <v>345</v>
      </c>
      <c r="C255" s="415"/>
      <c r="D255" s="416"/>
      <c r="E255" s="395" t="s">
        <v>252</v>
      </c>
      <c r="F255" s="396"/>
      <c r="G255" s="395" t="s">
        <v>253</v>
      </c>
      <c r="H255" s="396"/>
      <c r="I255" s="26"/>
      <c r="J255" s="26"/>
    </row>
    <row r="256" spans="1:10">
      <c r="A256" s="413"/>
      <c r="B256" s="417"/>
      <c r="C256" s="418"/>
      <c r="D256" s="419"/>
      <c r="E256" s="68" t="s">
        <v>346</v>
      </c>
      <c r="F256" s="68" t="s">
        <v>347</v>
      </c>
      <c r="G256" s="68" t="s">
        <v>346</v>
      </c>
      <c r="H256" s="68" t="s">
        <v>347</v>
      </c>
      <c r="I256" s="26"/>
      <c r="J256" s="26"/>
    </row>
    <row r="257" spans="1:10">
      <c r="A257" s="35">
        <v>1</v>
      </c>
      <c r="B257" s="393" t="s">
        <v>348</v>
      </c>
      <c r="C257" s="394"/>
      <c r="D257" s="422"/>
      <c r="E257" s="36"/>
      <c r="F257" s="36"/>
      <c r="G257" s="36"/>
      <c r="H257" s="36"/>
      <c r="I257" s="26"/>
      <c r="J257" s="26"/>
    </row>
    <row r="258" spans="1:10">
      <c r="A258" s="35"/>
      <c r="B258" s="393" t="s">
        <v>349</v>
      </c>
      <c r="C258" s="394"/>
      <c r="D258" s="394"/>
      <c r="E258" s="37"/>
      <c r="F258" s="37"/>
      <c r="G258" s="37"/>
      <c r="H258" s="37"/>
      <c r="I258" s="26"/>
      <c r="J258" s="26"/>
    </row>
    <row r="259" spans="1:10">
      <c r="A259" s="35"/>
      <c r="B259" s="393" t="s">
        <v>350</v>
      </c>
      <c r="C259" s="394"/>
      <c r="D259" s="394"/>
      <c r="E259" s="37"/>
      <c r="F259" s="37"/>
      <c r="G259" s="37"/>
      <c r="H259" s="37"/>
      <c r="I259" s="26"/>
      <c r="J259" s="26"/>
    </row>
    <row r="260" spans="1:10">
      <c r="A260" s="35"/>
      <c r="B260" s="393"/>
      <c r="C260" s="394"/>
      <c r="D260" s="394"/>
      <c r="E260" s="37"/>
      <c r="F260" s="37"/>
      <c r="G260" s="37"/>
      <c r="H260" s="37"/>
      <c r="I260" s="26"/>
      <c r="J260" s="26"/>
    </row>
    <row r="261" spans="1:10">
      <c r="A261" s="35">
        <v>2</v>
      </c>
      <c r="B261" s="393" t="s">
        <v>351</v>
      </c>
      <c r="C261" s="394"/>
      <c r="D261" s="422"/>
      <c r="E261" s="62"/>
      <c r="F261" s="62"/>
      <c r="G261" s="62"/>
      <c r="H261" s="62"/>
      <c r="I261" s="26"/>
      <c r="J261" s="26"/>
    </row>
    <row r="262" spans="1:10">
      <c r="A262" s="35"/>
      <c r="B262" s="393" t="s">
        <v>352</v>
      </c>
      <c r="C262" s="394"/>
      <c r="D262" s="394"/>
      <c r="E262" s="37"/>
      <c r="F262" s="37"/>
      <c r="G262" s="37"/>
      <c r="H262" s="37"/>
      <c r="I262" s="26"/>
      <c r="J262" s="26"/>
    </row>
    <row r="263" spans="1:10">
      <c r="A263" s="35"/>
      <c r="B263" s="393" t="s">
        <v>353</v>
      </c>
      <c r="C263" s="394"/>
      <c r="D263" s="394"/>
      <c r="E263" s="37"/>
      <c r="F263" s="37"/>
      <c r="G263" s="37"/>
      <c r="H263" s="37"/>
      <c r="I263" s="26"/>
      <c r="J263" s="26"/>
    </row>
    <row r="264" spans="1:10">
      <c r="A264" s="35"/>
      <c r="B264" s="393"/>
      <c r="C264" s="394"/>
      <c r="D264" s="394"/>
      <c r="E264" s="37"/>
      <c r="F264" s="37"/>
      <c r="G264" s="37"/>
      <c r="H264" s="37"/>
      <c r="I264" s="26"/>
      <c r="J264" s="26"/>
    </row>
    <row r="265" spans="1:10">
      <c r="A265" s="35">
        <v>3</v>
      </c>
      <c r="B265" s="393" t="s">
        <v>354</v>
      </c>
      <c r="C265" s="394"/>
      <c r="D265" s="394"/>
      <c r="E265" s="37"/>
      <c r="F265" s="37"/>
      <c r="G265" s="37"/>
      <c r="H265" s="37"/>
      <c r="I265" s="26"/>
      <c r="J265" s="26"/>
    </row>
    <row r="266" spans="1:10">
      <c r="A266" s="35"/>
      <c r="B266" s="393"/>
      <c r="C266" s="394"/>
      <c r="D266" s="394"/>
      <c r="E266" s="37"/>
      <c r="F266" s="37"/>
      <c r="G266" s="37"/>
      <c r="H266" s="37"/>
      <c r="I266" s="26"/>
      <c r="J266" s="26"/>
    </row>
    <row r="267" spans="1:10">
      <c r="A267" s="35"/>
      <c r="B267" s="424" t="s">
        <v>295</v>
      </c>
      <c r="C267" s="425"/>
      <c r="D267" s="426"/>
      <c r="E267" s="39"/>
      <c r="F267" s="39"/>
      <c r="G267" s="39"/>
      <c r="H267" s="39"/>
      <c r="I267" s="26"/>
      <c r="J267" s="26"/>
    </row>
    <row r="268" spans="1:10">
      <c r="A268" s="26"/>
      <c r="B268" s="26"/>
      <c r="C268" s="26"/>
      <c r="D268" s="26"/>
      <c r="E268" s="26"/>
      <c r="F268" s="26"/>
      <c r="G268" s="26"/>
      <c r="H268" s="26"/>
      <c r="I268" s="26"/>
      <c r="J268" s="26"/>
    </row>
    <row r="269" spans="1:10">
      <c r="A269" s="26"/>
      <c r="B269" s="9" t="s">
        <v>355</v>
      </c>
      <c r="C269" s="26"/>
      <c r="D269" s="26"/>
      <c r="E269" s="26"/>
      <c r="F269" s="26"/>
      <c r="G269" s="26"/>
      <c r="H269" s="26"/>
      <c r="I269" s="26"/>
      <c r="J269" s="26"/>
    </row>
    <row r="270" spans="1:10">
      <c r="A270" s="423"/>
      <c r="B270" s="423"/>
      <c r="C270" s="423"/>
      <c r="D270" s="423"/>
      <c r="E270" s="423"/>
      <c r="F270" s="423"/>
      <c r="G270" s="423"/>
      <c r="H270" s="423"/>
      <c r="I270" s="423"/>
      <c r="J270" s="423"/>
    </row>
    <row r="271" spans="1:10">
      <c r="A271" s="397"/>
      <c r="B271" s="397"/>
      <c r="C271" s="397"/>
      <c r="D271" s="397"/>
      <c r="E271" s="397"/>
      <c r="F271" s="397"/>
      <c r="G271" s="397"/>
      <c r="H271" s="397"/>
      <c r="I271" s="397"/>
      <c r="J271" s="397"/>
    </row>
    <row r="272" spans="1:10">
      <c r="A272" s="397"/>
      <c r="B272" s="397"/>
      <c r="C272" s="397"/>
      <c r="D272" s="397"/>
      <c r="E272" s="397"/>
      <c r="F272" s="397"/>
      <c r="G272" s="397"/>
      <c r="H272" s="397"/>
      <c r="I272" s="397"/>
      <c r="J272" s="397"/>
    </row>
    <row r="273" spans="1:10">
      <c r="A273" s="397"/>
      <c r="B273" s="397"/>
      <c r="C273" s="397"/>
      <c r="D273" s="397"/>
      <c r="E273" s="397"/>
      <c r="F273" s="397"/>
      <c r="G273" s="397"/>
      <c r="H273" s="397"/>
      <c r="I273" s="397"/>
      <c r="J273" s="397"/>
    </row>
    <row r="274" spans="1:10">
      <c r="A274" s="397"/>
      <c r="B274" s="397"/>
      <c r="C274" s="397"/>
      <c r="D274" s="397"/>
      <c r="E274" s="397"/>
      <c r="F274" s="397"/>
      <c r="G274" s="397"/>
      <c r="H274" s="397"/>
      <c r="I274" s="397"/>
      <c r="J274" s="397"/>
    </row>
    <row r="275" spans="1:10">
      <c r="A275" s="26"/>
      <c r="B275" s="26"/>
      <c r="C275" s="26"/>
      <c r="D275" s="26"/>
      <c r="E275" s="26"/>
      <c r="F275" s="26"/>
      <c r="G275" s="26"/>
      <c r="H275" s="26"/>
      <c r="I275" s="26"/>
      <c r="J275" s="26"/>
    </row>
    <row r="276" spans="1:10">
      <c r="A276" s="392" t="s">
        <v>356</v>
      </c>
      <c r="B276" s="392"/>
      <c r="C276" s="392"/>
      <c r="D276" s="392"/>
      <c r="E276" s="392"/>
      <c r="F276" s="392"/>
      <c r="G276" s="392"/>
      <c r="H276" s="392"/>
      <c r="I276" s="392"/>
      <c r="J276" s="392"/>
    </row>
    <row r="277" spans="1:10">
      <c r="A277" s="391" t="s">
        <v>357</v>
      </c>
      <c r="B277" s="391"/>
      <c r="C277" s="391"/>
      <c r="D277" s="391"/>
      <c r="E277" s="391"/>
      <c r="F277" s="391"/>
      <c r="G277" s="391"/>
      <c r="H277" s="391"/>
      <c r="I277" s="391"/>
      <c r="J277" s="391"/>
    </row>
    <row r="278" spans="1:10">
      <c r="A278" s="423"/>
      <c r="B278" s="423"/>
      <c r="C278" s="423"/>
      <c r="D278" s="423"/>
      <c r="E278" s="423"/>
      <c r="F278" s="423"/>
      <c r="G278" s="423"/>
      <c r="H278" s="423"/>
      <c r="I278" s="423"/>
      <c r="J278" s="423"/>
    </row>
    <row r="279" spans="1:10">
      <c r="A279" s="397"/>
      <c r="B279" s="397"/>
      <c r="C279" s="397"/>
      <c r="D279" s="397"/>
      <c r="E279" s="397"/>
      <c r="F279" s="397"/>
      <c r="G279" s="397"/>
      <c r="H279" s="397"/>
      <c r="I279" s="397"/>
      <c r="J279" s="397"/>
    </row>
    <row r="280" spans="1:10">
      <c r="A280" s="397"/>
      <c r="B280" s="397"/>
      <c r="C280" s="397"/>
      <c r="D280" s="397"/>
      <c r="E280" s="397"/>
      <c r="F280" s="397"/>
      <c r="G280" s="397"/>
      <c r="H280" s="397"/>
      <c r="I280" s="397"/>
      <c r="J280" s="397"/>
    </row>
    <row r="281" spans="1:10">
      <c r="A281" s="397"/>
      <c r="B281" s="397"/>
      <c r="C281" s="397"/>
      <c r="D281" s="397"/>
      <c r="E281" s="397"/>
      <c r="F281" s="397"/>
      <c r="G281" s="397"/>
      <c r="H281" s="397"/>
      <c r="I281" s="397"/>
      <c r="J281" s="397"/>
    </row>
    <row r="282" spans="1:10">
      <c r="A282" s="397"/>
      <c r="B282" s="397"/>
      <c r="C282" s="397"/>
      <c r="D282" s="397"/>
      <c r="E282" s="397"/>
      <c r="F282" s="397"/>
      <c r="G282" s="397"/>
      <c r="H282" s="397"/>
      <c r="I282" s="397"/>
      <c r="J282" s="397"/>
    </row>
    <row r="283" spans="1:10">
      <c r="A283" s="34"/>
      <c r="B283" s="34"/>
      <c r="C283" s="34"/>
      <c r="D283" s="34"/>
      <c r="E283" s="34"/>
      <c r="F283" s="34"/>
      <c r="G283" s="34"/>
      <c r="H283" s="34"/>
      <c r="I283" s="34"/>
      <c r="J283" s="34"/>
    </row>
    <row r="284" spans="1:10">
      <c r="A284" s="26" t="s">
        <v>358</v>
      </c>
      <c r="B284" s="26"/>
      <c r="C284" s="26"/>
      <c r="D284" s="26"/>
      <c r="E284" s="26"/>
      <c r="F284" s="26"/>
      <c r="G284" s="26"/>
      <c r="H284" s="26"/>
      <c r="I284" s="26"/>
      <c r="J284" s="26"/>
    </row>
    <row r="285" spans="1:10">
      <c r="A285" s="26"/>
      <c r="B285" s="26" t="s">
        <v>359</v>
      </c>
      <c r="C285" s="26"/>
      <c r="D285" s="26"/>
      <c r="E285" s="26"/>
      <c r="F285" s="26"/>
      <c r="G285" s="26"/>
      <c r="H285" s="26"/>
      <c r="I285" s="26"/>
      <c r="J285" s="26"/>
    </row>
    <row r="286" spans="1:10">
      <c r="A286" s="69" t="s">
        <v>87</v>
      </c>
      <c r="B286" s="376" t="s">
        <v>360</v>
      </c>
      <c r="C286" s="377"/>
      <c r="D286" s="375" t="s">
        <v>252</v>
      </c>
      <c r="E286" s="375"/>
      <c r="F286" s="69" t="s">
        <v>326</v>
      </c>
      <c r="G286" s="69" t="s">
        <v>330</v>
      </c>
      <c r="H286" s="375" t="s">
        <v>253</v>
      </c>
      <c r="I286" s="375"/>
      <c r="J286" s="70"/>
    </row>
    <row r="287" spans="1:10">
      <c r="A287" s="71"/>
      <c r="B287" s="386" t="s">
        <v>141</v>
      </c>
      <c r="C287" s="386"/>
      <c r="D287" s="381">
        <v>0</v>
      </c>
      <c r="E287" s="382"/>
      <c r="F287" s="72">
        <v>0</v>
      </c>
      <c r="G287" s="72">
        <v>0</v>
      </c>
      <c r="H287" s="73">
        <v>0</v>
      </c>
      <c r="I287" s="74"/>
      <c r="J287" s="26"/>
    </row>
    <row r="288" spans="1:10">
      <c r="A288" s="71"/>
      <c r="B288" s="387" t="s">
        <v>142</v>
      </c>
      <c r="C288" s="387"/>
      <c r="D288" s="383">
        <v>0</v>
      </c>
      <c r="E288" s="384"/>
      <c r="F288" s="75">
        <v>0</v>
      </c>
      <c r="G288" s="75">
        <v>0</v>
      </c>
      <c r="H288" s="76">
        <v>0</v>
      </c>
      <c r="I288" s="77"/>
      <c r="J288" s="26"/>
    </row>
    <row r="289" spans="1:10">
      <c r="A289" s="41"/>
      <c r="B289" s="399"/>
      <c r="C289" s="399"/>
      <c r="D289" s="385"/>
      <c r="E289" s="385"/>
      <c r="F289" s="78"/>
      <c r="G289" s="78"/>
      <c r="H289" s="378">
        <v>0</v>
      </c>
      <c r="I289" s="379"/>
      <c r="J289" s="26"/>
    </row>
    <row r="290" spans="1:10">
      <c r="A290" s="41"/>
      <c r="B290" s="399"/>
      <c r="C290" s="399"/>
      <c r="D290" s="385"/>
      <c r="E290" s="385"/>
      <c r="F290" s="78"/>
      <c r="G290" s="78"/>
      <c r="H290" s="378">
        <v>0</v>
      </c>
      <c r="I290" s="379"/>
      <c r="J290" s="26"/>
    </row>
    <row r="291" spans="1:10">
      <c r="A291" s="35"/>
      <c r="B291" s="438" t="s">
        <v>295</v>
      </c>
      <c r="C291" s="440"/>
      <c r="D291" s="428">
        <v>0</v>
      </c>
      <c r="E291" s="429"/>
      <c r="F291" s="79">
        <v>0</v>
      </c>
      <c r="G291" s="79">
        <v>0</v>
      </c>
      <c r="H291" s="428">
        <v>0</v>
      </c>
      <c r="I291" s="429"/>
      <c r="J291" s="26"/>
    </row>
    <row r="292" spans="1:10">
      <c r="A292" s="26"/>
      <c r="B292" s="26"/>
      <c r="C292" s="26"/>
      <c r="D292" s="26"/>
      <c r="E292" s="26"/>
      <c r="F292" s="26"/>
      <c r="G292" s="26"/>
      <c r="H292" s="26"/>
      <c r="I292" s="26"/>
      <c r="J292" s="26"/>
    </row>
    <row r="293" spans="1:10">
      <c r="A293" s="26"/>
      <c r="B293" s="26" t="s">
        <v>361</v>
      </c>
      <c r="C293" s="26"/>
      <c r="D293" s="26"/>
      <c r="E293" s="26"/>
      <c r="F293" s="26"/>
      <c r="G293" s="26"/>
      <c r="H293" s="26"/>
      <c r="I293" s="26"/>
      <c r="J293" s="26"/>
    </row>
    <row r="294" spans="1:10">
      <c r="A294" s="26"/>
      <c r="B294" s="26"/>
      <c r="C294" s="26"/>
      <c r="D294" s="26"/>
      <c r="E294" s="26"/>
      <c r="F294" s="26"/>
      <c r="G294" s="26"/>
      <c r="H294" s="26"/>
      <c r="I294" s="26"/>
      <c r="J294" s="26"/>
    </row>
    <row r="295" spans="1:10">
      <c r="A295" s="80" t="s">
        <v>362</v>
      </c>
      <c r="B295" s="380" t="s">
        <v>363</v>
      </c>
      <c r="C295" s="380"/>
      <c r="D295" s="380" t="s">
        <v>364</v>
      </c>
      <c r="E295" s="380"/>
      <c r="F295" s="80" t="s">
        <v>365</v>
      </c>
      <c r="G295" s="80" t="s">
        <v>366</v>
      </c>
      <c r="H295" s="380" t="s">
        <v>364</v>
      </c>
      <c r="I295" s="380"/>
      <c r="J295" s="70"/>
    </row>
    <row r="296" spans="1:10">
      <c r="A296" s="1"/>
      <c r="B296" s="399"/>
      <c r="C296" s="399"/>
      <c r="D296" s="420"/>
      <c r="E296" s="420"/>
      <c r="F296" s="45"/>
      <c r="G296" s="45"/>
      <c r="H296" s="420"/>
      <c r="I296" s="420"/>
      <c r="J296" s="26"/>
    </row>
    <row r="297" spans="1:10">
      <c r="A297" s="1"/>
      <c r="B297" s="399"/>
      <c r="C297" s="399"/>
      <c r="D297" s="420"/>
      <c r="E297" s="420"/>
      <c r="F297" s="45"/>
      <c r="G297" s="45"/>
      <c r="H297" s="420"/>
      <c r="I297" s="420"/>
      <c r="J297" s="26"/>
    </row>
    <row r="298" spans="1:10">
      <c r="A298" s="1"/>
      <c r="B298" s="399"/>
      <c r="C298" s="399"/>
      <c r="D298" s="420"/>
      <c r="E298" s="420"/>
      <c r="F298" s="45"/>
      <c r="G298" s="45"/>
      <c r="H298" s="420"/>
      <c r="I298" s="420"/>
      <c r="J298" s="26"/>
    </row>
    <row r="299" spans="1:10">
      <c r="A299" s="1"/>
      <c r="B299" s="490"/>
      <c r="C299" s="491"/>
      <c r="D299" s="490"/>
      <c r="E299" s="491"/>
      <c r="F299" s="45"/>
      <c r="G299" s="45"/>
      <c r="H299" s="490"/>
      <c r="I299" s="491"/>
      <c r="J299" s="26"/>
    </row>
    <row r="300" spans="1:10">
      <c r="A300" s="46"/>
      <c r="B300" s="438" t="s">
        <v>295</v>
      </c>
      <c r="C300" s="440"/>
      <c r="D300" s="470">
        <v>0</v>
      </c>
      <c r="E300" s="471"/>
      <c r="F300" s="46">
        <v>0</v>
      </c>
      <c r="G300" s="46">
        <v>0</v>
      </c>
      <c r="H300" s="470">
        <v>0</v>
      </c>
      <c r="I300" s="471"/>
      <c r="J300" s="26"/>
    </row>
    <row r="301" spans="1:10">
      <c r="A301" s="26"/>
      <c r="B301" s="26"/>
      <c r="C301" s="26"/>
      <c r="D301" s="26"/>
      <c r="E301" s="26"/>
      <c r="F301" s="26"/>
      <c r="G301" s="26"/>
      <c r="H301" s="26"/>
      <c r="I301" s="26"/>
      <c r="J301" s="26"/>
    </row>
    <row r="302" spans="1:10">
      <c r="A302" s="392" t="s">
        <v>367</v>
      </c>
      <c r="B302" s="392"/>
      <c r="C302" s="392"/>
      <c r="D302" s="392"/>
      <c r="E302" s="392"/>
      <c r="F302" s="392"/>
      <c r="G302" s="392"/>
      <c r="H302" s="392"/>
      <c r="I302" s="392"/>
      <c r="J302" s="392"/>
    </row>
    <row r="303" spans="1:10">
      <c r="A303" s="481" t="s">
        <v>368</v>
      </c>
      <c r="B303" s="481"/>
      <c r="C303" s="481"/>
      <c r="D303" s="481"/>
      <c r="E303" s="481"/>
      <c r="F303" s="481"/>
      <c r="G303" s="481"/>
      <c r="H303" s="481"/>
      <c r="I303" s="481"/>
      <c r="J303" s="481"/>
    </row>
    <row r="304" spans="1:10">
      <c r="A304" s="481"/>
      <c r="B304" s="481"/>
      <c r="C304" s="481"/>
      <c r="D304" s="481"/>
      <c r="E304" s="481"/>
      <c r="F304" s="481"/>
      <c r="G304" s="481"/>
      <c r="H304" s="481"/>
      <c r="I304" s="481"/>
      <c r="J304" s="481"/>
    </row>
    <row r="305" spans="1:10">
      <c r="A305" s="477" t="s">
        <v>152</v>
      </c>
      <c r="B305" s="478"/>
      <c r="C305" s="478"/>
      <c r="D305" s="478"/>
      <c r="E305" s="478"/>
      <c r="F305" s="478"/>
      <c r="G305" s="478"/>
      <c r="H305" s="478"/>
      <c r="I305" s="478"/>
      <c r="J305" s="478"/>
    </row>
    <row r="306" spans="1:10">
      <c r="A306" s="476" t="s">
        <v>152</v>
      </c>
      <c r="B306" s="476"/>
      <c r="C306" s="476"/>
      <c r="D306" s="476"/>
      <c r="E306" s="476"/>
      <c r="F306" s="476"/>
      <c r="G306" s="476"/>
      <c r="H306" s="476"/>
      <c r="I306" s="476"/>
      <c r="J306" s="476"/>
    </row>
    <row r="307" spans="1:10">
      <c r="A307" s="397"/>
      <c r="B307" s="397"/>
      <c r="C307" s="397"/>
      <c r="D307" s="397"/>
      <c r="E307" s="397"/>
      <c r="F307" s="397"/>
      <c r="G307" s="397"/>
      <c r="H307" s="397"/>
      <c r="I307" s="397"/>
      <c r="J307" s="397"/>
    </row>
    <row r="308" spans="1:10">
      <c r="A308" s="397"/>
      <c r="B308" s="397"/>
      <c r="C308" s="397"/>
      <c r="D308" s="397"/>
      <c r="E308" s="397"/>
      <c r="F308" s="397"/>
      <c r="G308" s="397"/>
      <c r="H308" s="397"/>
      <c r="I308" s="397"/>
      <c r="J308" s="397"/>
    </row>
    <row r="309" spans="1:10">
      <c r="A309" s="397"/>
      <c r="B309" s="397"/>
      <c r="C309" s="397"/>
      <c r="D309" s="397"/>
      <c r="E309" s="397"/>
      <c r="F309" s="397"/>
      <c r="G309" s="397"/>
      <c r="H309" s="397"/>
      <c r="I309" s="397"/>
      <c r="J309" s="397"/>
    </row>
    <row r="310" spans="1:10">
      <c r="A310" s="26"/>
      <c r="B310" s="26"/>
      <c r="C310" s="26"/>
      <c r="D310" s="26"/>
      <c r="E310" s="26"/>
      <c r="F310" s="26"/>
      <c r="G310" s="26"/>
      <c r="H310" s="26"/>
      <c r="I310" s="26"/>
      <c r="J310" s="26"/>
    </row>
    <row r="311" spans="1:10">
      <c r="A311" s="391" t="s">
        <v>369</v>
      </c>
      <c r="B311" s="391"/>
      <c r="C311" s="391"/>
      <c r="D311" s="391"/>
      <c r="E311" s="391"/>
      <c r="F311" s="391"/>
      <c r="G311" s="391"/>
      <c r="H311" s="391"/>
      <c r="I311" s="391"/>
      <c r="J311" s="391"/>
    </row>
    <row r="312" spans="1:10">
      <c r="A312" s="401"/>
      <c r="B312" s="401"/>
      <c r="C312" s="401"/>
      <c r="D312" s="401"/>
      <c r="E312" s="401"/>
      <c r="F312" s="401"/>
      <c r="G312" s="401"/>
      <c r="H312" s="401"/>
      <c r="I312" s="401"/>
      <c r="J312" s="401"/>
    </row>
    <row r="313" spans="1:10">
      <c r="A313" s="397"/>
      <c r="B313" s="397"/>
      <c r="C313" s="397"/>
      <c r="D313" s="397"/>
      <c r="E313" s="397"/>
      <c r="F313" s="397"/>
      <c r="G313" s="397"/>
      <c r="H313" s="397"/>
      <c r="I313" s="397"/>
      <c r="J313" s="397"/>
    </row>
    <row r="314" spans="1:10">
      <c r="A314" s="397"/>
      <c r="B314" s="397"/>
      <c r="C314" s="397"/>
      <c r="D314" s="397"/>
      <c r="E314" s="397"/>
      <c r="F314" s="397"/>
      <c r="G314" s="397"/>
      <c r="H314" s="397"/>
      <c r="I314" s="397"/>
      <c r="J314" s="397"/>
    </row>
    <row r="315" spans="1:10">
      <c r="A315" s="397"/>
      <c r="B315" s="397"/>
      <c r="C315" s="397"/>
      <c r="D315" s="397"/>
      <c r="E315" s="397"/>
      <c r="F315" s="397"/>
      <c r="G315" s="397"/>
      <c r="H315" s="397"/>
      <c r="I315" s="397"/>
      <c r="J315" s="397"/>
    </row>
    <row r="316" spans="1:10">
      <c r="A316" s="397"/>
      <c r="B316" s="397"/>
      <c r="C316" s="397"/>
      <c r="D316" s="397"/>
      <c r="E316" s="397"/>
      <c r="F316" s="397"/>
      <c r="G316" s="397"/>
      <c r="H316" s="397"/>
      <c r="I316" s="397"/>
      <c r="J316" s="397"/>
    </row>
    <row r="317" spans="1:10">
      <c r="A317" s="26"/>
      <c r="B317" s="26"/>
      <c r="C317" s="26"/>
      <c r="D317" s="26"/>
      <c r="E317" s="26"/>
      <c r="F317" s="26"/>
      <c r="G317" s="26"/>
      <c r="H317" s="26"/>
      <c r="I317" s="26"/>
      <c r="J317" s="26"/>
    </row>
    <row r="318" spans="1:10">
      <c r="A318" s="392" t="s">
        <v>370</v>
      </c>
      <c r="B318" s="392"/>
      <c r="C318" s="392"/>
      <c r="D318" s="392"/>
      <c r="E318" s="392"/>
      <c r="F318" s="392"/>
      <c r="G318" s="392"/>
      <c r="H318" s="392"/>
      <c r="I318" s="392"/>
      <c r="J318" s="392"/>
    </row>
    <row r="319" spans="1:10">
      <c r="A319" s="441" t="s">
        <v>371</v>
      </c>
      <c r="B319" s="441"/>
      <c r="C319" s="26"/>
      <c r="D319" s="26"/>
      <c r="E319" s="26"/>
      <c r="F319" s="26"/>
      <c r="G319" s="26"/>
      <c r="H319" s="26"/>
      <c r="I319" s="26"/>
      <c r="J319" s="26"/>
    </row>
    <row r="320" spans="1:10">
      <c r="A320" s="446" t="s">
        <v>372</v>
      </c>
      <c r="B320" s="446"/>
      <c r="C320" s="446"/>
      <c r="D320" s="431" t="s">
        <v>373</v>
      </c>
      <c r="E320" s="431"/>
      <c r="F320" s="431"/>
      <c r="G320" s="446" t="s">
        <v>374</v>
      </c>
      <c r="H320" s="446"/>
      <c r="I320" s="446"/>
      <c r="J320" s="81"/>
    </row>
    <row r="321" spans="1:10">
      <c r="A321" s="421" t="s">
        <v>375</v>
      </c>
      <c r="B321" s="421"/>
      <c r="C321" s="389"/>
      <c r="D321" s="511">
        <v>0</v>
      </c>
      <c r="E321" s="512"/>
      <c r="F321" s="513"/>
      <c r="G321" s="479"/>
      <c r="H321" s="480"/>
      <c r="I321" s="480"/>
      <c r="J321" s="82"/>
    </row>
    <row r="322" spans="1:10">
      <c r="A322" s="485" t="s">
        <v>376</v>
      </c>
      <c r="B322" s="485"/>
      <c r="C322" s="486"/>
      <c r="D322" s="487"/>
      <c r="E322" s="488"/>
      <c r="F322" s="489"/>
      <c r="G322" s="482"/>
      <c r="H322" s="483"/>
      <c r="I322" s="483"/>
      <c r="J322" s="82"/>
    </row>
    <row r="323" spans="1:10">
      <c r="A323" s="484"/>
      <c r="B323" s="484"/>
      <c r="C323" s="484"/>
      <c r="D323" s="435"/>
      <c r="E323" s="435"/>
      <c r="F323" s="435"/>
      <c r="G323" s="435"/>
      <c r="H323" s="435"/>
      <c r="I323" s="435"/>
      <c r="J323" s="28"/>
    </row>
    <row r="324" spans="1:10">
      <c r="A324" s="398" t="s">
        <v>261</v>
      </c>
      <c r="B324" s="398"/>
      <c r="C324" s="398"/>
      <c r="D324" s="430">
        <v>0</v>
      </c>
      <c r="E324" s="430"/>
      <c r="F324" s="430"/>
      <c r="G324" s="430"/>
      <c r="H324" s="430"/>
      <c r="I324" s="430"/>
      <c r="J324" s="81"/>
    </row>
    <row r="325" spans="1:10">
      <c r="A325" s="26"/>
      <c r="B325" s="26"/>
      <c r="C325" s="26"/>
      <c r="D325" s="26"/>
      <c r="E325" s="26"/>
      <c r="F325" s="26"/>
      <c r="G325" s="26"/>
      <c r="H325" s="26"/>
      <c r="I325" s="26"/>
      <c r="J325" s="26"/>
    </row>
    <row r="326" spans="1:10">
      <c r="A326" s="26"/>
      <c r="B326" s="9" t="s">
        <v>377</v>
      </c>
      <c r="C326" s="26"/>
      <c r="D326" s="26"/>
      <c r="E326" s="26"/>
      <c r="F326" s="26"/>
      <c r="G326" s="26"/>
      <c r="H326" s="26"/>
      <c r="I326" s="26"/>
      <c r="J326" s="26"/>
    </row>
    <row r="327" spans="1:10">
      <c r="A327" s="431" t="s">
        <v>372</v>
      </c>
      <c r="B327" s="431"/>
      <c r="C327" s="431"/>
      <c r="D327" s="431" t="s">
        <v>373</v>
      </c>
      <c r="E327" s="431"/>
      <c r="F327" s="431" t="s">
        <v>374</v>
      </c>
      <c r="G327" s="431"/>
      <c r="H327" s="431" t="s">
        <v>300</v>
      </c>
      <c r="I327" s="431"/>
      <c r="J327" s="431"/>
    </row>
    <row r="328" spans="1:10">
      <c r="A328" s="399"/>
      <c r="B328" s="399"/>
      <c r="C328" s="399"/>
      <c r="D328" s="435"/>
      <c r="E328" s="435"/>
      <c r="F328" s="435"/>
      <c r="G328" s="435"/>
      <c r="H328" s="435"/>
      <c r="I328" s="435"/>
      <c r="J328" s="435"/>
    </row>
    <row r="329" spans="1:10">
      <c r="A329" s="399"/>
      <c r="B329" s="399"/>
      <c r="C329" s="399"/>
      <c r="D329" s="435"/>
      <c r="E329" s="435"/>
      <c r="F329" s="435"/>
      <c r="G329" s="435"/>
      <c r="H329" s="435"/>
      <c r="I329" s="435"/>
      <c r="J329" s="435"/>
    </row>
    <row r="330" spans="1:10">
      <c r="A330" s="399"/>
      <c r="B330" s="399"/>
      <c r="C330" s="399"/>
      <c r="D330" s="435"/>
      <c r="E330" s="435"/>
      <c r="F330" s="435"/>
      <c r="G330" s="435"/>
      <c r="H330" s="435"/>
      <c r="I330" s="435"/>
      <c r="J330" s="435"/>
    </row>
    <row r="331" spans="1:10">
      <c r="A331" s="398" t="s">
        <v>261</v>
      </c>
      <c r="B331" s="398"/>
      <c r="C331" s="398"/>
      <c r="D331" s="430">
        <v>0</v>
      </c>
      <c r="E331" s="430"/>
      <c r="F331" s="430">
        <v>0</v>
      </c>
      <c r="G331" s="430"/>
      <c r="H331" s="430">
        <v>0</v>
      </c>
      <c r="I331" s="430"/>
      <c r="J331" s="430"/>
    </row>
    <row r="332" spans="1:10">
      <c r="A332" s="26"/>
      <c r="B332" s="26"/>
      <c r="C332" s="26"/>
      <c r="D332" s="26"/>
      <c r="E332" s="26"/>
      <c r="F332" s="26"/>
      <c r="G332" s="26"/>
      <c r="H332" s="26"/>
      <c r="I332" s="26"/>
      <c r="J332" s="26"/>
    </row>
    <row r="333" spans="1:10">
      <c r="A333" s="441" t="s">
        <v>378</v>
      </c>
      <c r="B333" s="441"/>
      <c r="C333" s="26"/>
      <c r="D333" s="26"/>
      <c r="E333" s="26"/>
      <c r="F333" s="26"/>
      <c r="G333" s="26"/>
      <c r="H333" s="26"/>
      <c r="I333" s="26"/>
      <c r="J333" s="26"/>
    </row>
    <row r="334" spans="1:10">
      <c r="A334" s="431" t="s">
        <v>372</v>
      </c>
      <c r="B334" s="431"/>
      <c r="C334" s="431"/>
      <c r="D334" s="431" t="s">
        <v>373</v>
      </c>
      <c r="E334" s="431"/>
      <c r="F334" s="431" t="s">
        <v>374</v>
      </c>
      <c r="G334" s="431"/>
      <c r="H334" s="431" t="s">
        <v>300</v>
      </c>
      <c r="I334" s="431"/>
      <c r="J334" s="431"/>
    </row>
    <row r="335" spans="1:10">
      <c r="A335" s="399"/>
      <c r="B335" s="399"/>
      <c r="C335" s="399"/>
      <c r="D335" s="435"/>
      <c r="E335" s="435"/>
      <c r="F335" s="435"/>
      <c r="G335" s="435"/>
      <c r="H335" s="435"/>
      <c r="I335" s="435"/>
      <c r="J335" s="435"/>
    </row>
    <row r="336" spans="1:10">
      <c r="A336" s="399"/>
      <c r="B336" s="399"/>
      <c r="C336" s="399"/>
      <c r="D336" s="435"/>
      <c r="E336" s="435"/>
      <c r="F336" s="435"/>
      <c r="G336" s="435"/>
      <c r="H336" s="435"/>
      <c r="I336" s="435"/>
      <c r="J336" s="435"/>
    </row>
    <row r="337" spans="1:10">
      <c r="A337" s="399"/>
      <c r="B337" s="399"/>
      <c r="C337" s="399"/>
      <c r="D337" s="435"/>
      <c r="E337" s="435"/>
      <c r="F337" s="435"/>
      <c r="G337" s="435"/>
      <c r="H337" s="435"/>
      <c r="I337" s="435"/>
      <c r="J337" s="435"/>
    </row>
    <row r="338" spans="1:10">
      <c r="A338" s="467" t="s">
        <v>261</v>
      </c>
      <c r="B338" s="467"/>
      <c r="C338" s="467"/>
      <c r="D338" s="467">
        <v>0</v>
      </c>
      <c r="E338" s="467"/>
      <c r="F338" s="467">
        <v>0</v>
      </c>
      <c r="G338" s="467"/>
      <c r="H338" s="467">
        <v>0</v>
      </c>
      <c r="I338" s="467"/>
      <c r="J338" s="467"/>
    </row>
    <row r="339" spans="1:10">
      <c r="A339" s="26"/>
      <c r="B339" s="26"/>
      <c r="C339" s="26"/>
      <c r="D339" s="26"/>
      <c r="E339" s="26"/>
      <c r="F339" s="26"/>
      <c r="G339" s="26"/>
      <c r="H339" s="26"/>
      <c r="I339" s="26"/>
      <c r="J339" s="26"/>
    </row>
    <row r="340" spans="1:10">
      <c r="A340" s="392" t="s">
        <v>379</v>
      </c>
      <c r="B340" s="392"/>
      <c r="C340" s="392"/>
      <c r="D340" s="392"/>
      <c r="E340" s="392"/>
      <c r="F340" s="392"/>
      <c r="G340" s="392"/>
      <c r="H340" s="392"/>
      <c r="I340" s="392"/>
      <c r="J340" s="392"/>
    </row>
    <row r="341" spans="1:10">
      <c r="A341" s="83"/>
      <c r="B341" s="83"/>
      <c r="C341" s="83"/>
      <c r="D341" s="83"/>
      <c r="E341" s="83"/>
      <c r="F341" s="83"/>
      <c r="G341" s="83"/>
      <c r="H341" s="83"/>
      <c r="I341" s="83"/>
      <c r="J341" s="83"/>
    </row>
    <row r="342" spans="1:10">
      <c r="A342" s="26" t="s">
        <v>380</v>
      </c>
      <c r="B342" s="26"/>
      <c r="C342" s="26"/>
      <c r="D342" s="26"/>
      <c r="E342" s="26"/>
      <c r="F342" s="26"/>
      <c r="G342" s="26"/>
      <c r="H342" s="26"/>
      <c r="I342" s="26"/>
      <c r="J342" s="26"/>
    </row>
    <row r="343" spans="1:10">
      <c r="A343" s="374" t="s">
        <v>381</v>
      </c>
      <c r="B343" s="374"/>
      <c r="C343" s="374"/>
      <c r="D343" s="374" t="s">
        <v>382</v>
      </c>
      <c r="E343" s="374"/>
      <c r="F343" s="374" t="s">
        <v>383</v>
      </c>
      <c r="G343" s="374"/>
      <c r="H343" s="374" t="s">
        <v>384</v>
      </c>
      <c r="I343" s="374"/>
      <c r="J343" s="374"/>
    </row>
    <row r="344" spans="1:10">
      <c r="A344" s="510"/>
      <c r="B344" s="510"/>
      <c r="C344" s="510"/>
      <c r="D344" s="510"/>
      <c r="E344" s="510"/>
      <c r="F344" s="84" t="s">
        <v>385</v>
      </c>
      <c r="G344" s="84" t="s">
        <v>386</v>
      </c>
      <c r="H344" s="84" t="s">
        <v>385</v>
      </c>
      <c r="I344" s="510" t="s">
        <v>386</v>
      </c>
      <c r="J344" s="510"/>
    </row>
    <row r="345" spans="1:10">
      <c r="A345" s="503"/>
      <c r="B345" s="503"/>
      <c r="C345" s="503"/>
      <c r="D345" s="503"/>
      <c r="E345" s="503"/>
      <c r="F345" s="6"/>
      <c r="G345" s="6"/>
      <c r="H345" s="6"/>
      <c r="I345" s="504">
        <v>0</v>
      </c>
      <c r="J345" s="505"/>
    </row>
    <row r="346" spans="1:10">
      <c r="A346" s="503"/>
      <c r="B346" s="503"/>
      <c r="C346" s="503"/>
      <c r="D346" s="503"/>
      <c r="E346" s="503"/>
      <c r="F346" s="6"/>
      <c r="G346" s="6"/>
      <c r="H346" s="6"/>
      <c r="I346" s="505"/>
      <c r="J346" s="505"/>
    </row>
    <row r="347" spans="1:10">
      <c r="A347" s="503"/>
      <c r="B347" s="503"/>
      <c r="C347" s="503"/>
      <c r="D347" s="503"/>
      <c r="E347" s="503"/>
      <c r="F347" s="6"/>
      <c r="G347" s="6"/>
      <c r="H347" s="6"/>
      <c r="I347" s="505"/>
      <c r="J347" s="505"/>
    </row>
    <row r="348" spans="1:10">
      <c r="A348" s="506"/>
      <c r="B348" s="507"/>
      <c r="C348" s="508"/>
      <c r="D348" s="509"/>
      <c r="E348" s="509"/>
      <c r="F348" s="85">
        <v>0</v>
      </c>
      <c r="G348" s="85">
        <v>0</v>
      </c>
      <c r="H348" s="85">
        <v>0</v>
      </c>
      <c r="I348" s="506">
        <v>0</v>
      </c>
      <c r="J348" s="508"/>
    </row>
    <row r="349" spans="1:10">
      <c r="A349" s="26"/>
      <c r="B349" s="26"/>
      <c r="C349" s="26"/>
      <c r="D349" s="28"/>
      <c r="E349" s="28"/>
      <c r="F349" s="26"/>
      <c r="G349" s="26"/>
      <c r="H349" s="26"/>
      <c r="I349" s="26"/>
      <c r="J349" s="26"/>
    </row>
    <row r="350" spans="1:10">
      <c r="A350" s="86" t="s">
        <v>387</v>
      </c>
      <c r="B350" s="86"/>
      <c r="C350" s="26"/>
      <c r="D350" s="26"/>
      <c r="E350" s="26"/>
      <c r="F350" s="26"/>
      <c r="G350" s="26"/>
      <c r="H350" s="26"/>
      <c r="I350" s="26"/>
      <c r="J350" s="26"/>
    </row>
    <row r="351" spans="1:10">
      <c r="A351" s="497" t="s">
        <v>388</v>
      </c>
      <c r="B351" s="502"/>
      <c r="C351" s="502"/>
      <c r="D351" s="502"/>
      <c r="E351" s="498"/>
      <c r="F351" s="431" t="s">
        <v>373</v>
      </c>
      <c r="G351" s="431"/>
      <c r="H351" s="431" t="s">
        <v>300</v>
      </c>
      <c r="I351" s="431"/>
      <c r="J351" s="431"/>
    </row>
    <row r="352" spans="1:10">
      <c r="A352" s="399"/>
      <c r="B352" s="399"/>
      <c r="C352" s="399"/>
      <c r="D352" s="399"/>
      <c r="E352" s="399"/>
      <c r="F352" s="420"/>
      <c r="G352" s="420"/>
      <c r="H352" s="420"/>
      <c r="I352" s="420"/>
      <c r="J352" s="420"/>
    </row>
    <row r="353" spans="1:10">
      <c r="A353" s="399"/>
      <c r="B353" s="399"/>
      <c r="C353" s="399"/>
      <c r="D353" s="399"/>
      <c r="E353" s="399"/>
      <c r="F353" s="420"/>
      <c r="G353" s="420"/>
      <c r="H353" s="420"/>
      <c r="I353" s="420"/>
      <c r="J353" s="420"/>
    </row>
    <row r="354" spans="1:10">
      <c r="A354" s="399"/>
      <c r="B354" s="399"/>
      <c r="C354" s="399"/>
      <c r="D354" s="399"/>
      <c r="E354" s="399"/>
      <c r="F354" s="420"/>
      <c r="G354" s="420"/>
      <c r="H354" s="420"/>
      <c r="I354" s="420"/>
      <c r="J354" s="420"/>
    </row>
    <row r="355" spans="1:10">
      <c r="A355" s="438" t="s">
        <v>261</v>
      </c>
      <c r="B355" s="439"/>
      <c r="C355" s="439"/>
      <c r="D355" s="439"/>
      <c r="E355" s="440"/>
      <c r="F355" s="398">
        <v>0</v>
      </c>
      <c r="G355" s="398"/>
      <c r="H355" s="398">
        <v>0</v>
      </c>
      <c r="I355" s="398"/>
      <c r="J355" s="398"/>
    </row>
    <row r="356" spans="1:10">
      <c r="A356" s="26"/>
      <c r="B356" s="26"/>
      <c r="C356" s="26"/>
      <c r="D356" s="26"/>
      <c r="E356" s="26"/>
      <c r="F356" s="26"/>
      <c r="G356" s="26"/>
      <c r="H356" s="26"/>
      <c r="I356" s="26"/>
      <c r="J356" s="26"/>
    </row>
    <row r="357" spans="1:10">
      <c r="A357" s="26"/>
      <c r="B357" s="26"/>
      <c r="C357" s="26"/>
      <c r="D357" s="26"/>
      <c r="E357" s="26"/>
      <c r="F357" s="26"/>
      <c r="G357" s="26"/>
      <c r="H357" s="26"/>
      <c r="I357" s="26"/>
      <c r="J357" s="26"/>
    </row>
    <row r="358" spans="1:10">
      <c r="A358" s="392" t="s">
        <v>389</v>
      </c>
      <c r="B358" s="392"/>
      <c r="C358" s="392"/>
      <c r="D358" s="392"/>
      <c r="E358" s="392"/>
      <c r="F358" s="392"/>
      <c r="G358" s="392"/>
      <c r="H358" s="392"/>
      <c r="I358" s="392"/>
      <c r="J358" s="392"/>
    </row>
    <row r="359" spans="1:10">
      <c r="A359" s="26"/>
      <c r="B359" s="26"/>
      <c r="C359" s="26"/>
      <c r="D359" s="26"/>
      <c r="E359" s="26"/>
      <c r="F359" s="26"/>
      <c r="G359" s="26"/>
      <c r="H359" s="26"/>
      <c r="I359" s="26"/>
      <c r="J359" s="26"/>
    </row>
    <row r="360" spans="1:10">
      <c r="A360" s="413" t="s">
        <v>390</v>
      </c>
      <c r="B360" s="413"/>
      <c r="C360" s="413"/>
      <c r="D360" s="413"/>
      <c r="E360" s="413"/>
      <c r="F360" s="500" t="s">
        <v>391</v>
      </c>
      <c r="G360" s="500"/>
      <c r="H360" s="500" t="s">
        <v>392</v>
      </c>
      <c r="I360" s="500"/>
      <c r="J360" s="500"/>
    </row>
    <row r="361" spans="1:10">
      <c r="A361" s="387" t="s">
        <v>393</v>
      </c>
      <c r="B361" s="387"/>
      <c r="C361" s="387"/>
      <c r="D361" s="387"/>
      <c r="E361" s="501"/>
      <c r="F361" s="420"/>
      <c r="G361" s="420"/>
      <c r="H361" s="435">
        <v>0</v>
      </c>
      <c r="I361" s="435"/>
      <c r="J361" s="435"/>
    </row>
    <row r="362" spans="1:10">
      <c r="A362" s="432"/>
      <c r="B362" s="433"/>
      <c r="C362" s="433"/>
      <c r="D362" s="433"/>
      <c r="E362" s="434"/>
      <c r="F362" s="420"/>
      <c r="G362" s="420"/>
      <c r="H362" s="435"/>
      <c r="I362" s="435"/>
      <c r="J362" s="435"/>
    </row>
    <row r="363" spans="1:10">
      <c r="A363" s="432"/>
      <c r="B363" s="433"/>
      <c r="C363" s="433"/>
      <c r="D363" s="433"/>
      <c r="E363" s="434"/>
      <c r="F363" s="420"/>
      <c r="G363" s="420"/>
      <c r="H363" s="435"/>
      <c r="I363" s="435"/>
      <c r="J363" s="435"/>
    </row>
    <row r="364" spans="1:10">
      <c r="A364" s="432"/>
      <c r="B364" s="433"/>
      <c r="C364" s="433"/>
      <c r="D364" s="433"/>
      <c r="E364" s="434"/>
      <c r="F364" s="420"/>
      <c r="G364" s="420"/>
      <c r="H364" s="435"/>
      <c r="I364" s="435"/>
      <c r="J364" s="435"/>
    </row>
    <row r="365" spans="1:10">
      <c r="A365" s="436" t="s">
        <v>394</v>
      </c>
      <c r="B365" s="436"/>
      <c r="C365" s="436"/>
      <c r="D365" s="436"/>
      <c r="E365" s="437"/>
      <c r="F365" s="420"/>
      <c r="G365" s="420"/>
      <c r="H365" s="435"/>
      <c r="I365" s="435"/>
      <c r="J365" s="435"/>
    </row>
    <row r="366" spans="1:10">
      <c r="A366" s="432"/>
      <c r="B366" s="433"/>
      <c r="C366" s="433"/>
      <c r="D366" s="433"/>
      <c r="E366" s="434"/>
      <c r="F366" s="420"/>
      <c r="G366" s="420"/>
      <c r="H366" s="435"/>
      <c r="I366" s="435"/>
      <c r="J366" s="435"/>
    </row>
    <row r="367" spans="1:10">
      <c r="A367" s="432"/>
      <c r="B367" s="433"/>
      <c r="C367" s="433"/>
      <c r="D367" s="433"/>
      <c r="E367" s="434"/>
      <c r="F367" s="420"/>
      <c r="G367" s="420"/>
      <c r="H367" s="435"/>
      <c r="I367" s="435"/>
      <c r="J367" s="435"/>
    </row>
    <row r="368" spans="1:10">
      <c r="A368" s="432"/>
      <c r="B368" s="433"/>
      <c r="C368" s="433"/>
      <c r="D368" s="433"/>
      <c r="E368" s="434"/>
      <c r="F368" s="420"/>
      <c r="G368" s="420"/>
      <c r="H368" s="435"/>
      <c r="I368" s="435"/>
      <c r="J368" s="435"/>
    </row>
    <row r="369" spans="1:10">
      <c r="A369" s="398" t="s">
        <v>295</v>
      </c>
      <c r="B369" s="398"/>
      <c r="C369" s="398"/>
      <c r="D369" s="398"/>
      <c r="E369" s="398"/>
      <c r="F369" s="398">
        <v>0</v>
      </c>
      <c r="G369" s="398"/>
      <c r="H369" s="430"/>
      <c r="I369" s="430"/>
      <c r="J369" s="430"/>
    </row>
    <row r="370" spans="1:10">
      <c r="A370" s="26"/>
      <c r="B370" s="26"/>
      <c r="C370" s="26"/>
      <c r="D370" s="26"/>
      <c r="E370" s="26"/>
      <c r="F370" s="26"/>
      <c r="G370" s="26"/>
      <c r="H370" s="26"/>
      <c r="I370" s="26"/>
      <c r="J370" s="26"/>
    </row>
    <row r="371" spans="1:10">
      <c r="A371" s="392" t="s">
        <v>395</v>
      </c>
      <c r="B371" s="392"/>
      <c r="C371" s="392"/>
      <c r="D371" s="392"/>
      <c r="E371" s="392"/>
      <c r="F371" s="392"/>
      <c r="G371" s="392"/>
      <c r="H371" s="392"/>
      <c r="I371" s="392"/>
      <c r="J371" s="392"/>
    </row>
    <row r="372" spans="1:10">
      <c r="A372" s="26"/>
      <c r="B372" s="26"/>
      <c r="C372" s="26"/>
      <c r="D372" s="26"/>
      <c r="E372" s="26"/>
      <c r="F372" s="26"/>
      <c r="G372" s="26"/>
      <c r="H372" s="26"/>
      <c r="I372" s="26"/>
      <c r="J372" s="26"/>
    </row>
    <row r="373" spans="1:10">
      <c r="A373" s="431" t="s">
        <v>396</v>
      </c>
      <c r="B373" s="431"/>
      <c r="C373" s="431"/>
      <c r="D373" s="431"/>
      <c r="E373" s="431" t="s">
        <v>397</v>
      </c>
      <c r="F373" s="431"/>
      <c r="G373" s="431" t="s">
        <v>261</v>
      </c>
      <c r="H373" s="431"/>
      <c r="I373" s="431" t="s">
        <v>300</v>
      </c>
      <c r="J373" s="431"/>
    </row>
    <row r="374" spans="1:10">
      <c r="A374" s="399"/>
      <c r="B374" s="399"/>
      <c r="C374" s="399"/>
      <c r="D374" s="399"/>
      <c r="E374" s="427"/>
      <c r="F374" s="427"/>
      <c r="G374" s="427"/>
      <c r="H374" s="427"/>
      <c r="I374" s="427"/>
      <c r="J374" s="427"/>
    </row>
    <row r="375" spans="1:10">
      <c r="A375" s="399"/>
      <c r="B375" s="399"/>
      <c r="C375" s="399"/>
      <c r="D375" s="399"/>
      <c r="E375" s="427"/>
      <c r="F375" s="427"/>
      <c r="G375" s="427"/>
      <c r="H375" s="427"/>
      <c r="I375" s="427"/>
      <c r="J375" s="427"/>
    </row>
    <row r="376" spans="1:10">
      <c r="A376" s="399"/>
      <c r="B376" s="399"/>
      <c r="C376" s="399"/>
      <c r="D376" s="399"/>
      <c r="E376" s="427"/>
      <c r="F376" s="427"/>
      <c r="G376" s="427"/>
      <c r="H376" s="427"/>
      <c r="I376" s="427"/>
      <c r="J376" s="427"/>
    </row>
    <row r="377" spans="1:10">
      <c r="A377" s="398"/>
      <c r="B377" s="398"/>
      <c r="C377" s="398"/>
      <c r="D377" s="398"/>
      <c r="E377" s="398">
        <v>0</v>
      </c>
      <c r="F377" s="398"/>
      <c r="G377" s="398">
        <v>0</v>
      </c>
      <c r="H377" s="398"/>
      <c r="I377" s="398">
        <v>0</v>
      </c>
      <c r="J377" s="398"/>
    </row>
    <row r="378" spans="1:10">
      <c r="A378" s="26"/>
      <c r="B378" s="26"/>
      <c r="C378" s="26"/>
      <c r="D378" s="26"/>
      <c r="E378" s="26"/>
      <c r="F378" s="26"/>
      <c r="G378" s="26"/>
      <c r="H378" s="26"/>
      <c r="I378" s="26"/>
      <c r="J378" s="26"/>
    </row>
    <row r="379" spans="1:10">
      <c r="A379" s="392" t="s">
        <v>398</v>
      </c>
      <c r="B379" s="392"/>
      <c r="C379" s="392"/>
      <c r="D379" s="392"/>
      <c r="E379" s="392"/>
      <c r="F379" s="392"/>
      <c r="G379" s="392"/>
      <c r="H379" s="392"/>
      <c r="I379" s="392"/>
      <c r="J379" s="392"/>
    </row>
    <row r="380" spans="1:10">
      <c r="A380" s="423"/>
      <c r="B380" s="423"/>
      <c r="C380" s="423"/>
      <c r="D380" s="423"/>
      <c r="E380" s="423"/>
      <c r="F380" s="423"/>
      <c r="G380" s="423"/>
      <c r="H380" s="423"/>
      <c r="I380" s="423"/>
      <c r="J380" s="423"/>
    </row>
    <row r="381" spans="1:10">
      <c r="A381" s="397"/>
      <c r="B381" s="397"/>
      <c r="C381" s="397"/>
      <c r="D381" s="397"/>
      <c r="E381" s="397"/>
      <c r="F381" s="397"/>
      <c r="G381" s="397"/>
      <c r="H381" s="397"/>
      <c r="I381" s="397"/>
      <c r="J381" s="397"/>
    </row>
    <row r="382" spans="1:10">
      <c r="A382" s="397"/>
      <c r="B382" s="397"/>
      <c r="C382" s="397"/>
      <c r="D382" s="397"/>
      <c r="E382" s="397"/>
      <c r="F382" s="397"/>
      <c r="G382" s="397"/>
      <c r="H382" s="397"/>
      <c r="I382" s="397"/>
      <c r="J382" s="397"/>
    </row>
    <row r="383" spans="1:10">
      <c r="A383" s="397"/>
      <c r="B383" s="397"/>
      <c r="C383" s="397"/>
      <c r="D383" s="397"/>
      <c r="E383" s="397"/>
      <c r="F383" s="397"/>
      <c r="G383" s="397"/>
      <c r="H383" s="397"/>
      <c r="I383" s="397"/>
      <c r="J383" s="397"/>
    </row>
    <row r="384" spans="1:10">
      <c r="A384" s="475"/>
      <c r="B384" s="475"/>
      <c r="C384" s="475"/>
      <c r="D384" s="475"/>
      <c r="E384" s="475"/>
      <c r="F384" s="475"/>
      <c r="G384" s="475"/>
      <c r="H384" s="475"/>
      <c r="I384" s="475"/>
      <c r="J384" s="475"/>
    </row>
  </sheetData>
  <mergeCells count="539">
    <mergeCell ref="A228:B228"/>
    <mergeCell ref="A1:I2"/>
    <mergeCell ref="B142:E142"/>
    <mergeCell ref="B143:E143"/>
    <mergeCell ref="F143:G143"/>
    <mergeCell ref="H142:I142"/>
    <mergeCell ref="H138:I138"/>
    <mergeCell ref="H136:I136"/>
    <mergeCell ref="H134:I134"/>
    <mergeCell ref="H135:I135"/>
    <mergeCell ref="A140:E140"/>
    <mergeCell ref="B137:E137"/>
    <mergeCell ref="B136:E136"/>
    <mergeCell ref="F161:G161"/>
    <mergeCell ref="A161:E161"/>
    <mergeCell ref="H161:I161"/>
    <mergeCell ref="F154:G154"/>
    <mergeCell ref="H154:I154"/>
    <mergeCell ref="B155:E155"/>
    <mergeCell ref="F155:G155"/>
    <mergeCell ref="A162:E162"/>
    <mergeCell ref="H162:I162"/>
    <mergeCell ref="A165:E165"/>
    <mergeCell ref="H165:I165"/>
    <mergeCell ref="A327:C327"/>
    <mergeCell ref="D327:E327"/>
    <mergeCell ref="F327:G327"/>
    <mergeCell ref="H327:J327"/>
    <mergeCell ref="A312:J312"/>
    <mergeCell ref="G324:I324"/>
    <mergeCell ref="A324:C324"/>
    <mergeCell ref="D324:F324"/>
    <mergeCell ref="A316:J316"/>
    <mergeCell ref="D323:F323"/>
    <mergeCell ref="A321:C321"/>
    <mergeCell ref="D321:F321"/>
    <mergeCell ref="A328:C328"/>
    <mergeCell ref="D328:E328"/>
    <mergeCell ref="F328:G328"/>
    <mergeCell ref="H328:J328"/>
    <mergeCell ref="A329:C329"/>
    <mergeCell ref="D329:E329"/>
    <mergeCell ref="F329:G329"/>
    <mergeCell ref="H329:J329"/>
    <mergeCell ref="A330:C330"/>
    <mergeCell ref="D330:E330"/>
    <mergeCell ref="F330:G330"/>
    <mergeCell ref="H330:J330"/>
    <mergeCell ref="A343:C344"/>
    <mergeCell ref="D343:E344"/>
    <mergeCell ref="F343:G343"/>
    <mergeCell ref="H343:J343"/>
    <mergeCell ref="I344:J344"/>
    <mergeCell ref="A337:C337"/>
    <mergeCell ref="D337:E337"/>
    <mergeCell ref="F337:G337"/>
    <mergeCell ref="H337:J337"/>
    <mergeCell ref="A338:C338"/>
    <mergeCell ref="D338:E338"/>
    <mergeCell ref="F338:G338"/>
    <mergeCell ref="H338:J338"/>
    <mergeCell ref="A340:J340"/>
    <mergeCell ref="D345:E345"/>
    <mergeCell ref="I345:J345"/>
    <mergeCell ref="A346:C346"/>
    <mergeCell ref="D346:E346"/>
    <mergeCell ref="I346:J346"/>
    <mergeCell ref="A347:C347"/>
    <mergeCell ref="D347:E347"/>
    <mergeCell ref="I347:J347"/>
    <mergeCell ref="A348:C348"/>
    <mergeCell ref="D348:E348"/>
    <mergeCell ref="I348:J348"/>
    <mergeCell ref="I251:J251"/>
    <mergeCell ref="A363:E363"/>
    <mergeCell ref="F363:G363"/>
    <mergeCell ref="H363:J363"/>
    <mergeCell ref="A364:E364"/>
    <mergeCell ref="F364:G364"/>
    <mergeCell ref="H364:J364"/>
    <mergeCell ref="A362:E362"/>
    <mergeCell ref="F362:G362"/>
    <mergeCell ref="H362:J362"/>
    <mergeCell ref="A358:J358"/>
    <mergeCell ref="A360:E360"/>
    <mergeCell ref="F360:G360"/>
    <mergeCell ref="H360:J360"/>
    <mergeCell ref="A361:E361"/>
    <mergeCell ref="F361:G361"/>
    <mergeCell ref="H361:J361"/>
    <mergeCell ref="A351:E351"/>
    <mergeCell ref="F351:G351"/>
    <mergeCell ref="H351:J351"/>
    <mergeCell ref="A352:E352"/>
    <mergeCell ref="F352:G352"/>
    <mergeCell ref="H352:J352"/>
    <mergeCell ref="A345:C345"/>
    <mergeCell ref="H186:I186"/>
    <mergeCell ref="E186:F186"/>
    <mergeCell ref="H179:I179"/>
    <mergeCell ref="A184:I184"/>
    <mergeCell ref="B176:C176"/>
    <mergeCell ref="A186:C186"/>
    <mergeCell ref="H175:I175"/>
    <mergeCell ref="A181:I182"/>
    <mergeCell ref="H190:I190"/>
    <mergeCell ref="H189:I189"/>
    <mergeCell ref="A190:C190"/>
    <mergeCell ref="A189:C189"/>
    <mergeCell ref="A188:C188"/>
    <mergeCell ref="H187:I187"/>
    <mergeCell ref="E188:F188"/>
    <mergeCell ref="F175:G175"/>
    <mergeCell ref="H188:I188"/>
    <mergeCell ref="A187:C187"/>
    <mergeCell ref="E187:F187"/>
    <mergeCell ref="H178:I178"/>
    <mergeCell ref="H177:I177"/>
    <mergeCell ref="H176:I176"/>
    <mergeCell ref="A82:J82"/>
    <mergeCell ref="A83:J83"/>
    <mergeCell ref="A70:J70"/>
    <mergeCell ref="A71:J71"/>
    <mergeCell ref="A72:J72"/>
    <mergeCell ref="A73:J73"/>
    <mergeCell ref="A74:J74"/>
    <mergeCell ref="A75:J75"/>
    <mergeCell ref="A76:J76"/>
    <mergeCell ref="A77:J77"/>
    <mergeCell ref="A78:J78"/>
    <mergeCell ref="A79:J79"/>
    <mergeCell ref="A80:J80"/>
    <mergeCell ref="A81:J81"/>
    <mergeCell ref="A64:J64"/>
    <mergeCell ref="A65:J65"/>
    <mergeCell ref="A66:J66"/>
    <mergeCell ref="A67:J67"/>
    <mergeCell ref="A84:J84"/>
    <mergeCell ref="A85:J85"/>
    <mergeCell ref="F179:G179"/>
    <mergeCell ref="F178:G178"/>
    <mergeCell ref="F177:G177"/>
    <mergeCell ref="F176:G176"/>
    <mergeCell ref="B175:C175"/>
    <mergeCell ref="D179:E179"/>
    <mergeCell ref="D178:E178"/>
    <mergeCell ref="D177:E177"/>
    <mergeCell ref="D176:E176"/>
    <mergeCell ref="B179:C179"/>
    <mergeCell ref="B178:C178"/>
    <mergeCell ref="B177:C177"/>
    <mergeCell ref="D175:E175"/>
    <mergeCell ref="D174:E174"/>
    <mergeCell ref="F174:G174"/>
    <mergeCell ref="H174:I174"/>
    <mergeCell ref="A172:F172"/>
    <mergeCell ref="B174:C174"/>
    <mergeCell ref="H196:I196"/>
    <mergeCell ref="F196:G196"/>
    <mergeCell ref="A194:I194"/>
    <mergeCell ref="E190:F190"/>
    <mergeCell ref="A191:C191"/>
    <mergeCell ref="A196:A197"/>
    <mergeCell ref="E191:F191"/>
    <mergeCell ref="E189:F189"/>
    <mergeCell ref="H191:I191"/>
    <mergeCell ref="A214:B214"/>
    <mergeCell ref="A215:B215"/>
    <mergeCell ref="A216:B216"/>
    <mergeCell ref="A217:B217"/>
    <mergeCell ref="A218:B218"/>
    <mergeCell ref="A219:B219"/>
    <mergeCell ref="A220:B220"/>
    <mergeCell ref="I243:J243"/>
    <mergeCell ref="A86:J86"/>
    <mergeCell ref="A87:J87"/>
    <mergeCell ref="A92:J92"/>
    <mergeCell ref="A93:J93"/>
    <mergeCell ref="A205:J205"/>
    <mergeCell ref="A206:J206"/>
    <mergeCell ref="A203:I203"/>
    <mergeCell ref="B200:C200"/>
    <mergeCell ref="B201:C201"/>
    <mergeCell ref="B199:C199"/>
    <mergeCell ref="B198:C198"/>
    <mergeCell ref="A204:J204"/>
    <mergeCell ref="A192:C192"/>
    <mergeCell ref="H192:I192"/>
    <mergeCell ref="E192:F192"/>
    <mergeCell ref="E196:E197"/>
    <mergeCell ref="A207:J207"/>
    <mergeCell ref="B299:C299"/>
    <mergeCell ref="D299:E299"/>
    <mergeCell ref="H299:I299"/>
    <mergeCell ref="A208:J208"/>
    <mergeCell ref="A210:J210"/>
    <mergeCell ref="A212:B212"/>
    <mergeCell ref="A221:B221"/>
    <mergeCell ref="A222:B222"/>
    <mergeCell ref="A213:B213"/>
    <mergeCell ref="I249:J249"/>
    <mergeCell ref="B265:D265"/>
    <mergeCell ref="B266:D266"/>
    <mergeCell ref="A229:B229"/>
    <mergeCell ref="I235:J235"/>
    <mergeCell ref="A239:B239"/>
    <mergeCell ref="I239:J239"/>
    <mergeCell ref="A240:B240"/>
    <mergeCell ref="I240:J240"/>
    <mergeCell ref="A241:B241"/>
    <mergeCell ref="I241:J241"/>
    <mergeCell ref="A242:B242"/>
    <mergeCell ref="I242:J242"/>
    <mergeCell ref="A243:B243"/>
    <mergeCell ref="A383:J383"/>
    <mergeCell ref="A381:J381"/>
    <mergeCell ref="A382:J382"/>
    <mergeCell ref="B289:C289"/>
    <mergeCell ref="B290:C290"/>
    <mergeCell ref="B300:C300"/>
    <mergeCell ref="A311:J311"/>
    <mergeCell ref="B291:C291"/>
    <mergeCell ref="A302:J302"/>
    <mergeCell ref="A303:J304"/>
    <mergeCell ref="G322:I322"/>
    <mergeCell ref="A323:C323"/>
    <mergeCell ref="A322:C322"/>
    <mergeCell ref="D322:F322"/>
    <mergeCell ref="A313:J313"/>
    <mergeCell ref="A320:C320"/>
    <mergeCell ref="D320:F320"/>
    <mergeCell ref="G320:I320"/>
    <mergeCell ref="A319:B319"/>
    <mergeCell ref="A314:J314"/>
    <mergeCell ref="A315:J315"/>
    <mergeCell ref="A318:J318"/>
    <mergeCell ref="A308:J308"/>
    <mergeCell ref="A309:J309"/>
    <mergeCell ref="A384:J384"/>
    <mergeCell ref="A278:J278"/>
    <mergeCell ref="A279:J279"/>
    <mergeCell ref="A280:J280"/>
    <mergeCell ref="A281:J281"/>
    <mergeCell ref="A282:J282"/>
    <mergeCell ref="A380:J380"/>
    <mergeCell ref="H298:I298"/>
    <mergeCell ref="H295:I295"/>
    <mergeCell ref="H296:I296"/>
    <mergeCell ref="D296:E296"/>
    <mergeCell ref="A306:J306"/>
    <mergeCell ref="A307:J307"/>
    <mergeCell ref="H297:I297"/>
    <mergeCell ref="D300:E300"/>
    <mergeCell ref="B297:C297"/>
    <mergeCell ref="B298:C298"/>
    <mergeCell ref="A305:J305"/>
    <mergeCell ref="H300:I300"/>
    <mergeCell ref="D297:E297"/>
    <mergeCell ref="D298:E298"/>
    <mergeCell ref="B296:C296"/>
    <mergeCell ref="G323:I323"/>
    <mergeCell ref="G321:I321"/>
    <mergeCell ref="A166:E166"/>
    <mergeCell ref="H166:I166"/>
    <mergeCell ref="A170:E170"/>
    <mergeCell ref="A169:E169"/>
    <mergeCell ref="A168:E168"/>
    <mergeCell ref="H168:I168"/>
    <mergeCell ref="F167:G167"/>
    <mergeCell ref="H167:I167"/>
    <mergeCell ref="A167:E167"/>
    <mergeCell ref="F169:G169"/>
    <mergeCell ref="H169:I169"/>
    <mergeCell ref="F170:G170"/>
    <mergeCell ref="H170:I170"/>
    <mergeCell ref="F168:G168"/>
    <mergeCell ref="A164:E164"/>
    <mergeCell ref="H164:I164"/>
    <mergeCell ref="A159:I159"/>
    <mergeCell ref="B156:E156"/>
    <mergeCell ref="F156:G156"/>
    <mergeCell ref="B152:E152"/>
    <mergeCell ref="F152:G152"/>
    <mergeCell ref="H152:I152"/>
    <mergeCell ref="B153:E153"/>
    <mergeCell ref="H163:I163"/>
    <mergeCell ref="A163:E163"/>
    <mergeCell ref="B138:E138"/>
    <mergeCell ref="F142:G142"/>
    <mergeCell ref="H143:I143"/>
    <mergeCell ref="H137:I137"/>
    <mergeCell ref="F138:G138"/>
    <mergeCell ref="F136:G136"/>
    <mergeCell ref="B145:E145"/>
    <mergeCell ref="F145:G145"/>
    <mergeCell ref="H146:I146"/>
    <mergeCell ref="H145:I145"/>
    <mergeCell ref="F147:G147"/>
    <mergeCell ref="B144:E144"/>
    <mergeCell ref="F144:G144"/>
    <mergeCell ref="B147:E147"/>
    <mergeCell ref="H147:I147"/>
    <mergeCell ref="A149:E149"/>
    <mergeCell ref="H156:I156"/>
    <mergeCell ref="F153:G153"/>
    <mergeCell ref="H153:I153"/>
    <mergeCell ref="B154:E154"/>
    <mergeCell ref="H144:I144"/>
    <mergeCell ref="F146:G146"/>
    <mergeCell ref="B146:E146"/>
    <mergeCell ref="H155:I155"/>
    <mergeCell ref="B151:E151"/>
    <mergeCell ref="F151:G151"/>
    <mergeCell ref="H151:I151"/>
    <mergeCell ref="H126:I126"/>
    <mergeCell ref="A128:I128"/>
    <mergeCell ref="A130:B130"/>
    <mergeCell ref="H132:I132"/>
    <mergeCell ref="B132:E132"/>
    <mergeCell ref="A126:E126"/>
    <mergeCell ref="F126:G126"/>
    <mergeCell ref="F132:G132"/>
    <mergeCell ref="F137:G137"/>
    <mergeCell ref="F135:G135"/>
    <mergeCell ref="B133:E133"/>
    <mergeCell ref="B135:E135"/>
    <mergeCell ref="B134:E134"/>
    <mergeCell ref="F134:G134"/>
    <mergeCell ref="H133:I133"/>
    <mergeCell ref="F133:G133"/>
    <mergeCell ref="F123:G123"/>
    <mergeCell ref="H124:I124"/>
    <mergeCell ref="A125:E125"/>
    <mergeCell ref="F125:G125"/>
    <mergeCell ref="B116:E116"/>
    <mergeCell ref="A124:E124"/>
    <mergeCell ref="A120:I120"/>
    <mergeCell ref="H122:I122"/>
    <mergeCell ref="F122:G122"/>
    <mergeCell ref="A122:E122"/>
    <mergeCell ref="C8:I8"/>
    <mergeCell ref="A6:I6"/>
    <mergeCell ref="A4:D4"/>
    <mergeCell ref="G42:H42"/>
    <mergeCell ref="G41:H41"/>
    <mergeCell ref="C49:D49"/>
    <mergeCell ref="A52:I52"/>
    <mergeCell ref="A51:I51"/>
    <mergeCell ref="C48:D48"/>
    <mergeCell ref="C47:D47"/>
    <mergeCell ref="G48:H48"/>
    <mergeCell ref="G47:H47"/>
    <mergeCell ref="C37:I37"/>
    <mergeCell ref="C41:D41"/>
    <mergeCell ref="C10:E10"/>
    <mergeCell ref="E14:F14"/>
    <mergeCell ref="C21:I21"/>
    <mergeCell ref="C22:I22"/>
    <mergeCell ref="E16:I16"/>
    <mergeCell ref="G10:H10"/>
    <mergeCell ref="C27:I27"/>
    <mergeCell ref="C26:I26"/>
    <mergeCell ref="C20:I20"/>
    <mergeCell ref="A237:B237"/>
    <mergeCell ref="I237:J237"/>
    <mergeCell ref="A238:B238"/>
    <mergeCell ref="I238:J238"/>
    <mergeCell ref="A231:J231"/>
    <mergeCell ref="A233:B233"/>
    <mergeCell ref="I233:J233"/>
    <mergeCell ref="A234:B234"/>
    <mergeCell ref="I234:J234"/>
    <mergeCell ref="A235:B235"/>
    <mergeCell ref="A223:B223"/>
    <mergeCell ref="A224:B224"/>
    <mergeCell ref="A225:B225"/>
    <mergeCell ref="A236:B236"/>
    <mergeCell ref="I236:J236"/>
    <mergeCell ref="A69:J69"/>
    <mergeCell ref="B112:E112"/>
    <mergeCell ref="B103:E103"/>
    <mergeCell ref="A88:J88"/>
    <mergeCell ref="A89:J89"/>
    <mergeCell ref="H96:I96"/>
    <mergeCell ref="A107:A108"/>
    <mergeCell ref="B107:E108"/>
    <mergeCell ref="F107:G107"/>
    <mergeCell ref="H107:I107"/>
    <mergeCell ref="B111:E111"/>
    <mergeCell ref="B110:E110"/>
    <mergeCell ref="B109:E109"/>
    <mergeCell ref="B113:E113"/>
    <mergeCell ref="B114:E114"/>
    <mergeCell ref="B115:E115"/>
    <mergeCell ref="H123:I123"/>
    <mergeCell ref="F124:G124"/>
    <mergeCell ref="A96:A97"/>
    <mergeCell ref="H331:J331"/>
    <mergeCell ref="A333:B333"/>
    <mergeCell ref="A334:C334"/>
    <mergeCell ref="D334:E334"/>
    <mergeCell ref="F334:G334"/>
    <mergeCell ref="H334:J334"/>
    <mergeCell ref="A336:C336"/>
    <mergeCell ref="D336:E336"/>
    <mergeCell ref="F336:G336"/>
    <mergeCell ref="H336:J336"/>
    <mergeCell ref="A335:C335"/>
    <mergeCell ref="D335:E335"/>
    <mergeCell ref="F335:G335"/>
    <mergeCell ref="H335:J335"/>
    <mergeCell ref="A331:C331"/>
    <mergeCell ref="D331:E331"/>
    <mergeCell ref="F331:G331"/>
    <mergeCell ref="A353:E353"/>
    <mergeCell ref="F353:G353"/>
    <mergeCell ref="H353:J353"/>
    <mergeCell ref="A354:E354"/>
    <mergeCell ref="F354:G354"/>
    <mergeCell ref="H354:J354"/>
    <mergeCell ref="A355:E355"/>
    <mergeCell ref="F355:G355"/>
    <mergeCell ref="H355:J355"/>
    <mergeCell ref="H368:J368"/>
    <mergeCell ref="A366:E366"/>
    <mergeCell ref="F366:G366"/>
    <mergeCell ref="H366:J366"/>
    <mergeCell ref="A367:E367"/>
    <mergeCell ref="F367:G367"/>
    <mergeCell ref="H367:J367"/>
    <mergeCell ref="A365:E365"/>
    <mergeCell ref="F365:G365"/>
    <mergeCell ref="H365:J365"/>
    <mergeCell ref="G255:H255"/>
    <mergeCell ref="E376:F376"/>
    <mergeCell ref="G376:H376"/>
    <mergeCell ref="H291:I291"/>
    <mergeCell ref="D291:E291"/>
    <mergeCell ref="A369:E369"/>
    <mergeCell ref="F369:G369"/>
    <mergeCell ref="H369:J369"/>
    <mergeCell ref="A371:J371"/>
    <mergeCell ref="A373:D373"/>
    <mergeCell ref="E373:F373"/>
    <mergeCell ref="G373:H373"/>
    <mergeCell ref="I373:J373"/>
    <mergeCell ref="I376:J376"/>
    <mergeCell ref="A374:D374"/>
    <mergeCell ref="E374:F374"/>
    <mergeCell ref="G374:H374"/>
    <mergeCell ref="I374:J374"/>
    <mergeCell ref="A375:D375"/>
    <mergeCell ref="E375:F375"/>
    <mergeCell ref="G375:H375"/>
    <mergeCell ref="I375:J375"/>
    <mergeCell ref="A368:E368"/>
    <mergeCell ref="F368:G368"/>
    <mergeCell ref="B261:D261"/>
    <mergeCell ref="B262:D262"/>
    <mergeCell ref="B263:D263"/>
    <mergeCell ref="B264:D264"/>
    <mergeCell ref="A270:J270"/>
    <mergeCell ref="A271:J271"/>
    <mergeCell ref="A273:J273"/>
    <mergeCell ref="B257:D257"/>
    <mergeCell ref="B258:D258"/>
    <mergeCell ref="B267:D267"/>
    <mergeCell ref="A53:J53"/>
    <mergeCell ref="A54:J54"/>
    <mergeCell ref="A68:J68"/>
    <mergeCell ref="A249:B249"/>
    <mergeCell ref="A253:J253"/>
    <mergeCell ref="A255:A256"/>
    <mergeCell ref="B255:D256"/>
    <mergeCell ref="A250:B250"/>
    <mergeCell ref="I250:J250"/>
    <mergeCell ref="A251:B251"/>
    <mergeCell ref="A90:J90"/>
    <mergeCell ref="A91:J91"/>
    <mergeCell ref="A60:J60"/>
    <mergeCell ref="A61:J61"/>
    <mergeCell ref="A62:J62"/>
    <mergeCell ref="A63:J63"/>
    <mergeCell ref="A56:J56"/>
    <mergeCell ref="A57:J57"/>
    <mergeCell ref="A58:J58"/>
    <mergeCell ref="A59:J59"/>
    <mergeCell ref="H125:I125"/>
    <mergeCell ref="A123:E123"/>
    <mergeCell ref="A227:B227"/>
    <mergeCell ref="A226:B226"/>
    <mergeCell ref="A379:J379"/>
    <mergeCell ref="A377:D377"/>
    <mergeCell ref="E377:F377"/>
    <mergeCell ref="G377:H377"/>
    <mergeCell ref="I377:J377"/>
    <mergeCell ref="A376:D376"/>
    <mergeCell ref="C29:I29"/>
    <mergeCell ref="C28:I28"/>
    <mergeCell ref="C34:I34"/>
    <mergeCell ref="B196:C197"/>
    <mergeCell ref="C36:I36"/>
    <mergeCell ref="C35:I35"/>
    <mergeCell ref="C42:D42"/>
    <mergeCell ref="C30:I30"/>
    <mergeCell ref="A272:J272"/>
    <mergeCell ref="A55:J55"/>
    <mergeCell ref="D196:D197"/>
    <mergeCell ref="A244:B244"/>
    <mergeCell ref="I244:J244"/>
    <mergeCell ref="A245:B245"/>
    <mergeCell ref="I245:J245"/>
    <mergeCell ref="A246:B246"/>
    <mergeCell ref="I246:J246"/>
    <mergeCell ref="A247:B247"/>
    <mergeCell ref="B96:E97"/>
    <mergeCell ref="F96:G96"/>
    <mergeCell ref="D286:E286"/>
    <mergeCell ref="B286:C286"/>
    <mergeCell ref="H289:I289"/>
    <mergeCell ref="H290:I290"/>
    <mergeCell ref="B295:C295"/>
    <mergeCell ref="D295:E295"/>
    <mergeCell ref="D287:E287"/>
    <mergeCell ref="D288:E288"/>
    <mergeCell ref="D289:E289"/>
    <mergeCell ref="D290:E290"/>
    <mergeCell ref="B287:C287"/>
    <mergeCell ref="B288:C288"/>
    <mergeCell ref="H286:I286"/>
    <mergeCell ref="I247:J247"/>
    <mergeCell ref="A248:B248"/>
    <mergeCell ref="I248:J248"/>
    <mergeCell ref="A277:J277"/>
    <mergeCell ref="A276:J276"/>
    <mergeCell ref="B259:D259"/>
    <mergeCell ref="B260:D260"/>
    <mergeCell ref="E255:F255"/>
    <mergeCell ref="A274:J274"/>
  </mergeCells>
  <pageMargins left="0.7" right="0.7" top="0.75" bottom="0.75" header="0.3" footer="0.3"/>
  <pageSetup scale="77" orientation="portrait" verticalDpi="0" r:id="rId1"/>
  <rowBreaks count="1" manualBreakCount="1">
    <brk id="31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nuur</vt:lpstr>
      <vt:lpstr>balance</vt:lpstr>
      <vt:lpstr>OUDT</vt:lpstr>
      <vt:lpstr>UUT</vt:lpstr>
      <vt:lpstr>MGT</vt:lpstr>
      <vt:lpstr>todruulga</vt:lpstr>
      <vt:lpstr>balance!Print_Area</vt:lpstr>
      <vt:lpstr>MGT!Print_Area</vt:lpstr>
      <vt:lpstr>OUDT!Print_Area</vt:lpstr>
      <vt:lpstr>UUT!Print_Area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munkhbayar</dc:creator>
  <cp:lastModifiedBy>EGI</cp:lastModifiedBy>
  <cp:lastPrinted>2026-07-21T06:34:32Z</cp:lastPrinted>
  <dcterms:created xsi:type="dcterms:W3CDTF">2009-06-27T17:01:30Z</dcterms:created>
  <dcterms:modified xsi:type="dcterms:W3CDTF">2026-07-21T06:35:31Z</dcterms:modified>
</cp:coreProperties>
</file>