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. Мандалговь импекс\2025 Тайлан\"/>
    </mc:Choice>
  </mc:AlternateContent>
  <xr:revisionPtr revIDLastSave="0" documentId="13_ncr:1_{D0E62B21-E6ED-4F08-9817-53C883DBD8DD}" xr6:coauthVersionLast="47" xr6:coauthVersionMax="47" xr10:uidLastSave="{00000000-0000-0000-0000-000000000000}"/>
  <bookViews>
    <workbookView xWindow="-108" yWindow="-108" windowWidth="23256" windowHeight="12456" activeTab="3" xr2:uid="{ABC690DB-92A8-4944-8D8B-EE20BAA8A0D3}"/>
  </bookViews>
  <sheets>
    <sheet name="СТ-1" sheetId="1" r:id="rId1"/>
    <sheet name="СТ-2" sheetId="2" r:id="rId2"/>
    <sheet name="СТ-3" sheetId="3" r:id="rId3"/>
    <sheet name="СТ-4" sheetId="4" r:id="rId4"/>
  </sheets>
  <externalReferences>
    <externalReference r:id="rId5"/>
  </externalReferenc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4" l="1"/>
  <c r="J26" i="3" l="1"/>
  <c r="J20" i="3"/>
  <c r="J18" i="3"/>
  <c r="D70" i="1"/>
  <c r="E70" i="1"/>
  <c r="J17" i="3"/>
  <c r="J16" i="3"/>
  <c r="J15" i="3"/>
  <c r="J14" i="3"/>
  <c r="J13" i="3"/>
  <c r="J12" i="3"/>
  <c r="J11" i="3"/>
  <c r="A11" i="3"/>
  <c r="A12" i="3" s="1"/>
  <c r="A13" i="3" s="1"/>
  <c r="A14" i="3" s="1"/>
  <c r="A15" i="3" s="1"/>
  <c r="A16" i="3" s="1"/>
  <c r="J10" i="3"/>
  <c r="B10" i="3"/>
  <c r="B6" i="3"/>
  <c r="D5" i="3"/>
</calcChain>
</file>

<file path=xl/sharedStrings.xml><?xml version="1.0" encoding="utf-8"?>
<sst xmlns="http://schemas.openxmlformats.org/spreadsheetml/2006/main" count="299" uniqueCount="224">
  <si>
    <t>МАНДАЛГОВЬ-ИМПЕКС ХК</t>
  </si>
  <si>
    <t>/Аж ахуйн нэгж, байгууллагын нэр/</t>
  </si>
  <si>
    <t>Мөрийн дугаар</t>
  </si>
  <si>
    <t>БАЛАНСЫН ЗҮЙЛ</t>
  </si>
  <si>
    <t>Данс ны код</t>
  </si>
  <si>
    <t>2024 оны 12 сарын 31</t>
  </si>
  <si>
    <t>А</t>
  </si>
  <si>
    <t>Б</t>
  </si>
  <si>
    <t>ХӨРӨНГӨ</t>
  </si>
  <si>
    <t>*</t>
  </si>
  <si>
    <t>Эргэлтийн хөрөнгө</t>
  </si>
  <si>
    <t>1.1.1</t>
  </si>
  <si>
    <t>Мөнгө ба түүнтэй адилтгах хөрөнгө</t>
  </si>
  <si>
    <t>2025 ОНЫ 12 САРЫН 31</t>
  </si>
  <si>
    <t>/төгрөгөөр/</t>
  </si>
  <si>
    <t>2025 оны 12 сарын 31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</si>
  <si>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</si>
  <si>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</si>
  <si>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</si>
  <si>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</si>
  <si>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</si>
  <si>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</si>
  <si>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</si>
  <si>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</si>
  <si>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</si>
  <si>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</si>
  <si>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</si>
  <si>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</si>
  <si>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</si>
  <si>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үндсэн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</si>
  <si>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</si>
  <si>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</si>
  <si>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</si>
  <si>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</si>
  <si>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</si>
  <si>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</si>
  <si>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</si>
  <si>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</si>
  <si>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</si>
  <si>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</si>
  <si>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</si>
  <si>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</si>
  <si>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</si>
  <si>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</si>
  <si>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</si>
  <si>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</si>
  <si>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</si>
  <si>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</si>
  <si>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</si>
  <si>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</si>
  <si>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</si>
  <si>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</si>
  <si>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Эргэлтийн бус хөрөнгийн дүн</t>
  </si>
  <si>
    <t>НИЙТ ХӨРӨНГИЙН ДҮН</t>
  </si>
  <si>
    <t>ӨР ТӨЛБӨР БА ЭЗЭМШИГЧДИЙН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</si>
  <si>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</si>
  <si>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</si>
  <si>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</si>
  <si>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</si>
  <si>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</si>
  <si>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</si>
  <si>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</si>
  <si>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</si>
  <si>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</si>
  <si>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</si>
  <si>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НДШ-ийн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</si>
  <si>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</si>
  <si>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</si>
  <si>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</si>
  <si>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</si>
  <si>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</si>
  <si>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</si>
  <si>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</si>
  <si>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</si>
  <si>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</si>
  <si>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/БХӨТ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</si>
  <si>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</si>
  <si>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</si>
  <si>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</si>
  <si>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хөрөнгө)- 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</si>
  <si>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</si>
  <si>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</si>
  <si>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</si>
  <si>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</si>
  <si>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</si>
  <si>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</si>
  <si>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</si>
  <si>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</si>
  <si>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/УХӨТ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</si>
  <si>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</si>
  <si>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</si>
  <si>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</si>
  <si>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</si>
  <si>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</si>
  <si>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</si>
  <si>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</si>
  <si>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2.1.2.10</t>
  </si>
  <si>
    <t>Өр төлбөрийн нийт дүн</t>
  </si>
  <si>
    <t>2. Эзэмшигчийн өмч</t>
  </si>
  <si>
    <t>2.3.1</t>
  </si>
  <si>
    <t>Төрийн өмч</t>
  </si>
  <si>
    <t>2.3.2</t>
  </si>
  <si>
    <t>Хувийн өмч</t>
  </si>
  <si>
    <t>2.3.3</t>
  </si>
  <si>
    <t>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</si>
  <si>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</si>
  <si>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</si>
  <si>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</si>
  <si>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</si>
  <si>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</si>
  <si>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</si>
  <si>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</si>
  <si>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</si>
  <si>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</si>
  <si>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 бусад хэсэг</t>
  </si>
  <si>
    <t>2.3.9</t>
  </si>
  <si>
    <t>Хуримтлагдсан ашиг:</t>
  </si>
  <si>
    <t>2.3.11</t>
  </si>
  <si>
    <t>Эздийн өмчийн дүн</t>
  </si>
  <si>
    <t>ӨР ТӨЛБӨР БА ЭЗДИЙН ӨМЧИЙН ДҮН</t>
  </si>
  <si>
    <t>MagicFinance</t>
  </si>
  <si>
    <t>Дарга /захирал/____________________ /Ц. Одгэрэл/</t>
  </si>
  <si>
    <t>Ерөнхий нягтлан бодогч/________________ /Д.Одгэрэл/</t>
  </si>
  <si>
    <t>ОРЛОГЫН ДЭЛГЭРЭНГҮЙ ТАЙЛАН</t>
  </si>
  <si>
    <t/>
  </si>
  <si>
    <t>Үзүүлэлт</t>
  </si>
  <si>
    <t>2024 ОНЫ 12 САРЫН 31</t>
  </si>
  <si>
    <t>Борлуулалтын орлого (цэвэр)</t>
  </si>
  <si>
    <t>Борлуулалтын өртөг</t>
  </si>
  <si>
    <t>Нийт ашиг /алдагдал/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</si>
  <si>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</si>
  <si>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</si>
  <si>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</si>
  <si>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</si>
  <si>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</si>
  <si>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</si>
  <si>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</si>
  <si>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</si>
  <si>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 /ҮАБЗ/</t>
  </si>
  <si>
    <t>Гадаад валютын ханшийн зөрүүний олз (гарз)</t>
  </si>
  <si>
    <t>Үндсэн хөрөнгө данснаас хассаны олз (гарз)</t>
  </si>
  <si>
    <t>Биет бус  хөрөнгө данснаас хассаны олз (гарз)</t>
  </si>
  <si>
    <t>Хөрөнгө оруулалт борлуулснаас үүссэн олз (гарз)</t>
  </si>
  <si>
    <t>Бусад ашиг (алдагдал)</t>
  </si>
  <si>
    <t>Татвар төлөхийн өмнөх ашиг (алдагдал)</t>
  </si>
  <si>
    <t>Орлогын татварын зардал</t>
  </si>
  <si>
    <t>-</t>
  </si>
  <si>
    <t>Тайлангийн үеийн орлогын татварын зардал</t>
  </si>
  <si>
    <t>Хойшлогдсон татварын зардал /орлого/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</si>
  <si>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</si>
  <si>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</si>
  <si>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/алдагдал/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</si>
  <si>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</si>
  <si>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</si>
  <si>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</si>
  <si>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</si>
  <si>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</si>
  <si>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ногдох  суурь ашиг /алдагдал/</t>
  </si>
  <si>
    <t>ӨМЧИЙН ӨӨРЧЛӨЛТИЙН ТАЙЛАН</t>
  </si>
  <si>
    <t>Аж ахуйн нэгжийн нэр</t>
  </si>
  <si>
    <t>¹</t>
  </si>
  <si>
    <t>¯Ç¯¯ËÝËÒ</t>
  </si>
  <si>
    <t>Өмч</t>
  </si>
  <si>
    <t xml:space="preserve">Эзний өмчийн бусад хэсэг </t>
  </si>
  <si>
    <t>Õóðèìòëàãäñàí àøèã</t>
  </si>
  <si>
    <t>Нийт дүн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</si>
  <si>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</si>
  <si>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</si>
  <si>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</t>
  </si>
  <si>
    <t>Өмчид гарсан өөрчлөлт</t>
  </si>
  <si>
    <t xml:space="preserve">Зарласан ногдол ашиг </t>
  </si>
  <si>
    <t xml:space="preserve">Дахин үнэлгээний нэмэгдлийн хэрэгжсэн дүн </t>
  </si>
  <si>
    <t>2024 оны 12 сарын 31 үлдэгдэл</t>
  </si>
  <si>
    <t>2025 оны 12 сарын 31-ний үлдэгдэл</t>
  </si>
  <si>
    <t>МӨНГӨН ГҮЙЛГЭЭНИЙ ТАЙЛАН</t>
  </si>
  <si>
    <t>Мөр дугаар</t>
  </si>
  <si>
    <t>ҮЗҮҮЛЭЛТ</t>
  </si>
  <si>
    <t>Мөнгөн орлогын дүн (+)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</si>
  <si>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</si>
  <si>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</si>
  <si>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</si>
  <si>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 xml:space="preserve">1.1.4 Буцаан авсан албан татвар </t>
  </si>
  <si>
    <t>1.1.5 Татаас, санхүүжилтийн орлого</t>
  </si>
  <si>
    <t>1.1.6 Бусад мөнгөн орлого</t>
  </si>
  <si>
    <t>Мөнгөн зарлагын дүн (-)</t>
  </si>
  <si>
    <t xml:space="preserve">1.2.1 Ажилчдад төлсөн </t>
  </si>
  <si>
    <t xml:space="preserve">1.2.2 Нийгмийн даатгалын байгууллагад төлсөн </t>
  </si>
  <si>
    <t xml:space="preserve">1.2.3 Бараа материал худалдан авахад төлсөн </t>
  </si>
  <si>
    <t xml:space="preserve">1.2.4 Ашиглалтын зардалд төлсөн </t>
  </si>
  <si>
    <t xml:space="preserve">1.2.5 Түлш, шатахуун, тээврийн хөлс, сэлбэг хэрэгсэлд төлсөн </t>
  </si>
  <si>
    <t xml:space="preserve">1.2.6 Хүүний төлбөрт төлсөн </t>
  </si>
  <si>
    <t xml:space="preserve">1.2.7 Татварын байгууллагад төлсөн </t>
  </si>
  <si>
    <t>1.2.8 Даатгалын төлбөрт төлсөн</t>
  </si>
  <si>
    <t>1.2.8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</si>
  <si>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</si>
  <si>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</si>
  <si>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</si>
  <si>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</si>
  <si>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</si>
  <si>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</si>
  <si>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урьдчилгааны буцаан төлөлт</t>
  </si>
  <si>
    <t>2.1.6 Хүлээн авсан хүүний орлого</t>
  </si>
  <si>
    <t>2.1.7 Хүлээн авсан ногдол ашиг</t>
  </si>
  <si>
    <t>2.2.1 Үндсэн хөрөнгө олж эзэмшихэд төлсөн мөнгө</t>
  </si>
  <si>
    <t>2.2.2 Биет бус хөрөнгө олж эзэмшихэд төлсөн мөнгө</t>
  </si>
  <si>
    <t>2.2.3 Хөрөнгө оруулалт олж эзэмшихэд төлсөн мөнгө</t>
  </si>
  <si>
    <t>2.2.4 Бусад урт хугацаат хөрөнгө олж эзэмшихэд төлсөн мөнгө</t>
  </si>
  <si>
    <t>2.2.5 Бусдад олгосон зээл болон урьдчилгаа</t>
  </si>
  <si>
    <t>Хөрөнгө оруулалтын үйл ажиллагааны цэвэр мөнгөн гүйлгээ</t>
  </si>
  <si>
    <t>Санхүүгийн үйл ажиллагааны мөнгөн гүйлгээ</t>
  </si>
  <si>
    <t xml:space="preserve">3.1.1 Зээл авсан, өрийн үнэт цаас гаргаснаас хүлээн авсан </t>
  </si>
  <si>
    <t>3.1.2 Хувьцаа болон өмчийн бусад үнэт цаас гаргаснаас хүлээн авсан</t>
  </si>
  <si>
    <t>3.1.3 Төрөл бүрийн хандив</t>
  </si>
  <si>
    <t>3.1.4 Ханшны зөрүүний олз</t>
  </si>
  <si>
    <t>3.2.1 Зээл, өрийн үнэт цаасны төлбөрт төлсөн мөнгө</t>
  </si>
  <si>
    <t xml:space="preserve">3.2.2 Санхүүгийн түрээсийн өглөгт төлсөн </t>
  </si>
  <si>
    <t xml:space="preserve">3.2.3 Хувьцаа буцаан авахад төлсөн </t>
  </si>
  <si>
    <t xml:space="preserve">3.2.4 Төлсөн ногдол ашиг </t>
  </si>
  <si>
    <t>3.2.5 Ханшны зөрүүний гарз</t>
  </si>
  <si>
    <t>Санхүүгийн үйл ажиллагааны цэвэр мөнгөн гүйлгээний дүн</t>
  </si>
  <si>
    <t>Вальютын ханшын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</si>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</sst>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22">
    <font>
      <sz val="11"/>
      <color theme="1"/>
      <name val="Calibri"/>
      <family val="2"/>
      <scheme val="minor"/>
    </font>
    <font>
      <sz val="10"/>
      <name val="Ch Freeset"/>
      <family val="2"/>
    </font>
    <font>
      <sz val="8"/>
      <name val="Ch Freeset"/>
      <family val="2"/>
    </font>
    <font>
      <b/>
      <sz val="10"/>
      <name val="Ch Freeset"/>
      <family val="2"/>
    </font>
    <font>
      <b/>
      <sz val="8"/>
      <name val="Ch Freeset"/>
      <family val="2"/>
    </font>
    <font>
      <sz val="10"/>
      <name val="Arial"/>
      <family val="2"/>
    </font>
    <font>
      <sz val="10"/>
      <name val="Arhangai"/>
      <family val="2"/>
      <charset val="204"/>
    </font>
    <font>
      <sz val="8"/>
      <name val="Arhangai"/>
      <family val="2"/>
      <charset val="204"/>
    </font>
    <font>
      <sz val="7"/>
      <name val="Granit Mon"/>
      <family val="2"/>
    </font>
    <font>
      <sz val="7"/>
      <name val="Arhangai"/>
      <family val="2"/>
      <charset val="204"/>
    </font>
    <font>
      <u/>
      <sz val="10"/>
      <color indexed="12"/>
      <name val="Arial"/>
      <family val="2"/>
    </font>
    <font>
      <sz val="8"/>
      <color theme="6" tint="0.39997558519241921"/>
      <name val="Ch Freeset"/>
      <family val="2"/>
    </font>
    <font>
      <sz val="8"/>
      <color indexed="17"/>
      <name val="Ch Freeset"/>
      <family val="2"/>
    </font>
    <font>
      <b/>
      <sz val="11"/>
      <name val="Ch Freeset"/>
      <family val="2"/>
    </font>
    <font>
      <sz val="9"/>
      <name val="Ch Freeset"/>
      <family val="2"/>
    </font>
    <font>
      <sz val="12"/>
      <color rgb="FFFF0000"/>
      <name val="Ch Freeset"/>
      <family val="2"/>
    </font>
    <font>
      <b/>
      <sz val="12"/>
      <name val="Ch Freeset"/>
      <family val="2"/>
    </font>
    <font>
      <u/>
      <sz val="10"/>
      <name val="Ch Freeset"/>
      <family val="2"/>
    </font>
    <font>
      <u/>
      <sz val="9"/>
      <name val="Ch Freeset"/>
      <family val="2"/>
    </font>
    <font>
      <b/>
      <sz val="9"/>
      <name val="Ch Freeset"/>
      <family val="2"/>
    </font>
    <font>
      <sz val="8"/>
      <color rgb="FFFF0000"/>
      <name val="Ch Freeset"/>
      <family val="2"/>
    </font>
    <font>
      <sz val="9"/>
      <color theme="0"/>
      <name val="Ch Freeset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152F7"/>
      </right>
      <top style="thin">
        <color rgb="FF3152F7"/>
      </top>
      <bottom style="thin">
        <color rgb="FF3152F7"/>
      </bottom>
      <diagonal/>
    </border>
  </borders>
  <cellStyleXfs count="4">
    <xf numFmtId="0" fontId="0" fillId="0" borderId="0"/>
    <xf numFmtId="164" fontId="5" fillId="0" borderId="0"/>
    <xf numFmtId="164" fontId="10" fillId="0" borderId="0" applyNumberFormat="0" applyFill="0" applyBorder="0" applyAlignment="0" applyProtection="0">
      <alignment vertical="top"/>
      <protection locked="0"/>
    </xf>
    <xf numFmtId="164" fontId="5" fillId="0" borderId="0"/>
  </cellStyleXfs>
  <cellXfs count="22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 applyProtection="1">
      <alignment horizontal="center"/>
      <protection hidden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4" fontId="1" fillId="2" borderId="0" xfId="0" applyNumberFormat="1" applyFont="1" applyFill="1" applyProtection="1">
      <protection hidden="1"/>
    </xf>
    <xf numFmtId="0" fontId="2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>
      <alignment horizontal="left"/>
    </xf>
    <xf numFmtId="43" fontId="2" fillId="2" borderId="3" xfId="0" applyNumberFormat="1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indent="1"/>
    </xf>
    <xf numFmtId="0" fontId="1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43" fontId="4" fillId="4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 indent="1"/>
    </xf>
    <xf numFmtId="0" fontId="1" fillId="4" borderId="4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43" fontId="4" fillId="4" borderId="4" xfId="0" applyNumberFormat="1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vertical="center"/>
    </xf>
    <xf numFmtId="43" fontId="4" fillId="5" borderId="7" xfId="0" applyNumberFormat="1" applyFont="1" applyFill="1" applyBorder="1" applyAlignment="1" applyProtection="1">
      <alignment horizontal="center" vertical="center"/>
      <protection hidden="1"/>
    </xf>
    <xf numFmtId="43" fontId="2" fillId="2" borderId="0" xfId="0" applyNumberFormat="1" applyFont="1" applyFill="1" applyAlignment="1" applyProtection="1">
      <alignment horizontal="center" vertical="center"/>
      <protection hidden="1"/>
    </xf>
    <xf numFmtId="0" fontId="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43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indent="2"/>
    </xf>
    <xf numFmtId="43" fontId="4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center" vertical="center"/>
    </xf>
    <xf numFmtId="43" fontId="4" fillId="2" borderId="4" xfId="0" applyNumberFormat="1" applyFont="1" applyFill="1" applyBorder="1" applyAlignment="1" applyProtection="1">
      <alignment horizontal="center" vertical="center"/>
      <protection hidden="1"/>
    </xf>
    <xf numFmtId="0" fontId="3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 applyProtection="1">
      <alignment horizontal="center"/>
      <protection hidden="1"/>
    </xf>
    <xf numFmtId="43" fontId="4" fillId="4" borderId="7" xfId="0" applyNumberFormat="1" applyFont="1" applyFill="1" applyBorder="1" applyAlignment="1" applyProtection="1">
      <alignment horizontal="center" vertical="center"/>
      <protection hidden="1"/>
    </xf>
    <xf numFmtId="0" fontId="1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43" fontId="2" fillId="2" borderId="6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>
      <alignment horizontal="left" indent="5"/>
    </xf>
    <xf numFmtId="0" fontId="2" fillId="2" borderId="3" xfId="0" applyFont="1" applyFill="1" applyBorder="1" applyAlignment="1">
      <alignment horizontal="left" indent="3"/>
    </xf>
    <xf numFmtId="0" fontId="4" fillId="5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4" fontId="2" fillId="2" borderId="0" xfId="0" applyNumberFormat="1" applyFont="1" applyFill="1" applyProtection="1">
      <protection hidden="1"/>
    </xf>
    <xf numFmtId="0" fontId="2" fillId="2" borderId="0" xfId="1" applyNumberFormat="1" applyFont="1" applyFill="1" applyAlignment="1" applyProtection="1">
      <alignment horizontal="left" indent="2"/>
      <protection hidden="1"/>
    </xf>
    <xf numFmtId="0" fontId="2" fillId="2" borderId="0" xfId="1" applyNumberFormat="1" applyFont="1" applyFill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left" indent="2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4" fontId="6" fillId="2" borderId="0" xfId="0" applyNumberFormat="1" applyFont="1" applyFill="1" applyAlignment="1" applyProtection="1">
      <alignment horizontal="center"/>
      <protection hidden="1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4" fontId="10" fillId="2" borderId="0" xfId="2" applyNumberFormat="1" applyFill="1" applyAlignment="1" applyProtection="1">
      <alignment horizontal="center"/>
      <protection hidden="1"/>
    </xf>
    <xf numFmtId="4" fontId="11" fillId="2" borderId="0" xfId="0" applyNumberFormat="1" applyFont="1" applyFill="1" applyAlignment="1" applyProtection="1">
      <alignment horizontal="right"/>
      <protection hidden="1"/>
    </xf>
    <xf numFmtId="4" fontId="10" fillId="2" borderId="0" xfId="2" applyNumberFormat="1" applyFill="1" applyAlignment="1" applyProtection="1">
      <alignment horizontal="left"/>
      <protection hidden="1"/>
    </xf>
    <xf numFmtId="0" fontId="1" fillId="2" borderId="0" xfId="3" applyNumberFormat="1" applyFont="1" applyFill="1" applyAlignment="1">
      <alignment horizontal="left"/>
    </xf>
    <xf numFmtId="4" fontId="14" fillId="2" borderId="0" xfId="3" applyNumberFormat="1" applyFont="1" applyFill="1" applyAlignment="1" applyProtection="1">
      <alignment vertical="center" wrapText="1"/>
      <protection hidden="1"/>
    </xf>
    <xf numFmtId="0" fontId="1" fillId="2" borderId="0" xfId="3" applyNumberFormat="1" applyFont="1" applyFill="1" applyAlignment="1">
      <alignment horizontal="center" vertical="center"/>
    </xf>
    <xf numFmtId="4" fontId="1" fillId="2" borderId="0" xfId="3" applyNumberFormat="1" applyFont="1" applyFill="1" applyAlignment="1">
      <alignment horizontal="left"/>
    </xf>
    <xf numFmtId="0" fontId="1" fillId="2" borderId="1" xfId="3" applyNumberFormat="1" applyFont="1" applyFill="1" applyBorder="1" applyAlignment="1">
      <alignment horizontal="center"/>
    </xf>
    <xf numFmtId="4" fontId="1" fillId="2" borderId="0" xfId="3" applyNumberFormat="1" applyFont="1" applyFill="1" applyAlignment="1">
      <alignment horizontal="center"/>
    </xf>
    <xf numFmtId="164" fontId="1" fillId="2" borderId="0" xfId="3" applyFont="1" applyFill="1" applyProtection="1">
      <protection hidden="1"/>
    </xf>
    <xf numFmtId="0" fontId="2" fillId="2" borderId="0" xfId="3" applyNumberFormat="1" applyFont="1" applyFill="1" applyAlignment="1">
      <alignment horizontal="center"/>
    </xf>
    <xf numFmtId="0" fontId="2" fillId="2" borderId="0" xfId="3" applyNumberFormat="1" applyFont="1" applyFill="1" applyAlignment="1">
      <alignment horizontal="center" vertical="center"/>
    </xf>
    <xf numFmtId="4" fontId="2" fillId="2" borderId="0" xfId="3" applyNumberFormat="1" applyFont="1" applyFill="1" applyAlignment="1">
      <alignment horizontal="center"/>
    </xf>
    <xf numFmtId="4" fontId="2" fillId="2" borderId="0" xfId="3" applyNumberFormat="1" applyFont="1" applyFill="1" applyAlignment="1" applyProtection="1">
      <alignment horizontal="center"/>
      <protection hidden="1"/>
    </xf>
    <xf numFmtId="0" fontId="15" fillId="2" borderId="0" xfId="3" applyNumberFormat="1" applyFont="1" applyFill="1"/>
    <xf numFmtId="4" fontId="2" fillId="2" borderId="0" xfId="3" applyNumberFormat="1" applyFont="1" applyFill="1" applyAlignment="1">
      <alignment horizontal="left" indent="7"/>
    </xf>
    <xf numFmtId="164" fontId="1" fillId="2" borderId="0" xfId="3" applyFont="1" applyFill="1" applyAlignment="1" applyProtection="1">
      <alignment horizontal="center"/>
      <protection hidden="1"/>
    </xf>
    <xf numFmtId="164" fontId="1" fillId="2" borderId="0" xfId="3" applyFont="1" applyFill="1" applyAlignment="1">
      <alignment horizontal="center"/>
    </xf>
    <xf numFmtId="0" fontId="2" fillId="5" borderId="4" xfId="3" applyNumberFormat="1" applyFont="1" applyFill="1" applyBorder="1" applyAlignment="1">
      <alignment horizontal="left" vertical="center" wrapText="1"/>
    </xf>
    <xf numFmtId="0" fontId="2" fillId="5" borderId="3" xfId="3" applyNumberFormat="1" applyFont="1" applyFill="1" applyBorder="1" applyAlignment="1">
      <alignment horizontal="center" vertical="center"/>
    </xf>
    <xf numFmtId="0" fontId="2" fillId="5" borderId="4" xfId="3" applyNumberFormat="1" applyFont="1" applyFill="1" applyBorder="1" applyAlignment="1">
      <alignment horizontal="center" vertical="center"/>
    </xf>
    <xf numFmtId="4" fontId="2" fillId="5" borderId="3" xfId="3" applyNumberFormat="1" applyFont="1" applyFill="1" applyBorder="1" applyAlignment="1" applyProtection="1">
      <alignment horizontal="center" vertical="center" wrapText="1"/>
      <protection hidden="1"/>
    </xf>
    <xf numFmtId="0" fontId="2" fillId="5" borderId="6" xfId="3" applyNumberFormat="1" applyFont="1" applyFill="1" applyBorder="1" applyAlignment="1">
      <alignment horizontal="left" vertical="center" wrapText="1"/>
    </xf>
    <xf numFmtId="0" fontId="2" fillId="5" borderId="6" xfId="3" applyNumberFormat="1" applyFont="1" applyFill="1" applyBorder="1" applyAlignment="1">
      <alignment horizontal="center" vertical="center"/>
    </xf>
    <xf numFmtId="4" fontId="2" fillId="5" borderId="4" xfId="3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3" applyNumberFormat="1" applyFont="1" applyFill="1" applyBorder="1" applyAlignment="1">
      <alignment horizontal="left" vertical="center"/>
    </xf>
    <xf numFmtId="0" fontId="3" fillId="2" borderId="9" xfId="3" applyNumberFormat="1" applyFont="1" applyFill="1" applyBorder="1" applyAlignment="1" applyProtection="1">
      <alignment horizontal="left"/>
      <protection hidden="1"/>
    </xf>
    <xf numFmtId="0" fontId="3" fillId="2" borderId="10" xfId="3" applyNumberFormat="1" applyFont="1" applyFill="1" applyBorder="1" applyAlignment="1" applyProtection="1">
      <alignment horizontal="center" vertical="center"/>
      <protection hidden="1"/>
    </xf>
    <xf numFmtId="43" fontId="3" fillId="2" borderId="11" xfId="3" applyNumberFormat="1" applyFont="1" applyFill="1" applyBorder="1" applyAlignment="1" applyProtection="1">
      <alignment horizontal="center" vertical="center" shrinkToFit="1"/>
      <protection hidden="1"/>
    </xf>
    <xf numFmtId="43" fontId="3" fillId="2" borderId="12" xfId="3" applyNumberFormat="1" applyFont="1" applyFill="1" applyBorder="1" applyAlignment="1" applyProtection="1">
      <alignment horizontal="center" vertical="center" shrinkToFit="1"/>
      <protection hidden="1"/>
    </xf>
    <xf numFmtId="0" fontId="1" fillId="0" borderId="3" xfId="3" applyNumberFormat="1" applyFont="1" applyBorder="1" applyAlignment="1">
      <alignment horizontal="left"/>
    </xf>
    <xf numFmtId="0" fontId="3" fillId="2" borderId="10" xfId="0" applyFont="1" applyFill="1" applyBorder="1" applyAlignment="1" applyProtection="1">
      <alignment horizontal="left"/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43" fontId="3" fillId="2" borderId="12" xfId="3" applyNumberFormat="1" applyFont="1" applyFill="1" applyBorder="1" applyAlignment="1" applyProtection="1">
      <alignment horizontal="center" vertical="center" shrinkToFit="1"/>
      <protection locked="0"/>
    </xf>
    <xf numFmtId="0" fontId="1" fillId="2" borderId="3" xfId="3" applyNumberFormat="1" applyFont="1" applyFill="1" applyBorder="1" applyAlignment="1">
      <alignment horizontal="left"/>
    </xf>
    <xf numFmtId="0" fontId="3" fillId="2" borderId="13" xfId="3" applyNumberFormat="1" applyFont="1" applyFill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>
      <alignment horizontal="left"/>
    </xf>
    <xf numFmtId="0" fontId="1" fillId="2" borderId="9" xfId="3" applyNumberFormat="1" applyFont="1" applyFill="1" applyBorder="1" applyAlignment="1" applyProtection="1">
      <alignment horizontal="left" indent="1"/>
      <protection hidden="1"/>
    </xf>
    <xf numFmtId="0" fontId="1" fillId="2" borderId="13" xfId="3" applyNumberFormat="1" applyFont="1" applyFill="1" applyBorder="1" applyAlignment="1" applyProtection="1">
      <alignment horizontal="center" vertical="center"/>
      <protection hidden="1"/>
    </xf>
    <xf numFmtId="43" fontId="1" fillId="2" borderId="14" xfId="3" applyNumberFormat="1" applyFont="1" applyFill="1" applyBorder="1" applyAlignment="1" applyProtection="1">
      <alignment horizontal="center" vertical="center" shrinkToFit="1"/>
      <protection locked="0"/>
    </xf>
    <xf numFmtId="43" fontId="1" fillId="2" borderId="12" xfId="3" applyNumberFormat="1" applyFont="1" applyFill="1" applyBorder="1" applyAlignment="1" applyProtection="1">
      <alignment horizontal="center" vertical="center" shrinkToFit="1"/>
      <protection hidden="1"/>
    </xf>
    <xf numFmtId="0" fontId="1" fillId="2" borderId="13" xfId="3" applyNumberFormat="1" applyFont="1" applyFill="1" applyBorder="1" applyAlignment="1">
      <alignment horizontal="left"/>
    </xf>
    <xf numFmtId="43" fontId="1" fillId="2" borderId="12" xfId="3" applyNumberFormat="1" applyFont="1" applyFill="1" applyBorder="1" applyAlignment="1" applyProtection="1">
      <alignment horizontal="center" vertical="center" shrinkToFit="1"/>
      <protection locked="0"/>
    </xf>
    <xf numFmtId="0" fontId="3" fillId="0" borderId="13" xfId="3" applyNumberFormat="1" applyFont="1" applyBorder="1" applyAlignment="1">
      <alignment horizontal="left"/>
    </xf>
    <xf numFmtId="0" fontId="1" fillId="2" borderId="13" xfId="3" applyNumberFormat="1" applyFont="1" applyFill="1" applyBorder="1" applyAlignment="1">
      <alignment horizontal="right"/>
    </xf>
    <xf numFmtId="0" fontId="1" fillId="2" borderId="9" xfId="3" applyNumberFormat="1" applyFont="1" applyFill="1" applyBorder="1" applyAlignment="1" applyProtection="1">
      <alignment horizontal="left" indent="2"/>
      <protection hidden="1"/>
    </xf>
    <xf numFmtId="43" fontId="1" fillId="2" borderId="12" xfId="3" applyNumberFormat="1" applyFont="1" applyFill="1" applyBorder="1" applyAlignment="1">
      <alignment horizontal="center" vertical="center" shrinkToFit="1"/>
    </xf>
    <xf numFmtId="0" fontId="3" fillId="2" borderId="9" xfId="3" applyNumberFormat="1" applyFont="1" applyFill="1" applyBorder="1" applyAlignment="1" applyProtection="1">
      <alignment horizontal="left" wrapText="1"/>
      <protection hidden="1"/>
    </xf>
    <xf numFmtId="0" fontId="3" fillId="2" borderId="13" xfId="3" applyNumberFormat="1" applyFont="1" applyFill="1" applyBorder="1" applyAlignment="1" applyProtection="1">
      <alignment horizontal="center" vertical="center" wrapText="1"/>
      <protection hidden="1"/>
    </xf>
    <xf numFmtId="0" fontId="1" fillId="2" borderId="13" xfId="3" applyNumberFormat="1" applyFont="1" applyFill="1" applyBorder="1"/>
    <xf numFmtId="0" fontId="1" fillId="2" borderId="9" xfId="3" applyNumberFormat="1" applyFont="1" applyFill="1" applyBorder="1" applyAlignment="1" applyProtection="1">
      <alignment horizontal="left"/>
      <protection hidden="1"/>
    </xf>
    <xf numFmtId="0" fontId="1" fillId="2" borderId="0" xfId="3" applyNumberFormat="1" applyFont="1" applyFill="1" applyAlignment="1" applyProtection="1">
      <alignment horizontal="left"/>
      <protection hidden="1"/>
    </xf>
    <xf numFmtId="0" fontId="1" fillId="2" borderId="0" xfId="3" applyNumberFormat="1" applyFont="1" applyFill="1" applyAlignment="1" applyProtection="1">
      <alignment horizontal="center" vertical="center"/>
      <protection hidden="1"/>
    </xf>
    <xf numFmtId="4" fontId="1" fillId="2" borderId="0" xfId="3" applyNumberFormat="1" applyFont="1" applyFill="1" applyAlignment="1" applyProtection="1">
      <alignment horizontal="left" indent="2"/>
      <protection hidden="1"/>
    </xf>
    <xf numFmtId="4" fontId="1" fillId="2" borderId="0" xfId="3" applyNumberFormat="1" applyFont="1" applyFill="1" applyAlignment="1" applyProtection="1">
      <alignment horizontal="center" vertical="center"/>
      <protection hidden="1"/>
    </xf>
    <xf numFmtId="4" fontId="1" fillId="2" borderId="0" xfId="3" applyNumberFormat="1" applyFont="1" applyFill="1" applyAlignment="1" applyProtection="1">
      <alignment horizontal="left"/>
      <protection hidden="1"/>
    </xf>
    <xf numFmtId="0" fontId="2" fillId="2" borderId="0" xfId="3" applyNumberFormat="1" applyFont="1" applyFill="1" applyAlignment="1" applyProtection="1">
      <alignment horizontal="center" vertical="center"/>
      <protection hidden="1"/>
    </xf>
    <xf numFmtId="4" fontId="2" fillId="2" borderId="0" xfId="3" applyNumberFormat="1" applyFont="1" applyFill="1" applyAlignment="1" applyProtection="1">
      <alignment horizontal="left" indent="8"/>
      <protection hidden="1"/>
    </xf>
    <xf numFmtId="4" fontId="1" fillId="2" borderId="0" xfId="3" applyNumberFormat="1" applyFont="1" applyFill="1" applyAlignment="1" applyProtection="1">
      <alignment horizontal="center"/>
      <protection hidden="1"/>
    </xf>
    <xf numFmtId="0" fontId="6" fillId="0" borderId="0" xfId="3" applyNumberFormat="1" applyFont="1" applyAlignment="1">
      <alignment horizontal="left"/>
    </xf>
    <xf numFmtId="0" fontId="6" fillId="2" borderId="0" xfId="3" applyNumberFormat="1" applyFont="1" applyFill="1" applyAlignment="1" applyProtection="1">
      <alignment horizontal="left"/>
      <protection hidden="1"/>
    </xf>
    <xf numFmtId="0" fontId="6" fillId="2" borderId="0" xfId="3" applyNumberFormat="1" applyFont="1" applyFill="1" applyAlignment="1" applyProtection="1">
      <alignment horizontal="center" vertical="center"/>
      <protection hidden="1"/>
    </xf>
    <xf numFmtId="4" fontId="6" fillId="2" borderId="0" xfId="3" applyNumberFormat="1" applyFont="1" applyFill="1" applyAlignment="1" applyProtection="1">
      <alignment horizontal="left"/>
      <protection hidden="1"/>
    </xf>
    <xf numFmtId="4" fontId="6" fillId="2" borderId="0" xfId="3" applyNumberFormat="1" applyFont="1" applyFill="1" applyAlignment="1" applyProtection="1">
      <alignment horizontal="center" vertical="center"/>
      <protection hidden="1"/>
    </xf>
    <xf numFmtId="0" fontId="1" fillId="2" borderId="0" xfId="3" applyNumberFormat="1" applyFont="1" applyFill="1" applyAlignment="1">
      <alignment horizontal="center"/>
    </xf>
    <xf numFmtId="0" fontId="13" fillId="2" borderId="0" xfId="3" applyNumberFormat="1" applyFont="1" applyFill="1" applyAlignment="1">
      <alignment horizontal="center"/>
    </xf>
    <xf numFmtId="164" fontId="1" fillId="2" borderId="0" xfId="3" applyFont="1" applyFill="1"/>
    <xf numFmtId="4" fontId="2" fillId="2" borderId="0" xfId="3" applyNumberFormat="1" applyFont="1" applyFill="1" applyAlignment="1">
      <alignment horizontal="right" vertical="center" wrapText="1"/>
    </xf>
    <xf numFmtId="164" fontId="16" fillId="2" borderId="0" xfId="3" applyFont="1" applyFill="1" applyAlignment="1">
      <alignment vertical="center"/>
    </xf>
    <xf numFmtId="4" fontId="2" fillId="2" borderId="0" xfId="3" applyNumberFormat="1" applyFont="1" applyFill="1" applyAlignment="1">
      <alignment vertical="center" wrapText="1"/>
    </xf>
    <xf numFmtId="164" fontId="1" fillId="2" borderId="0" xfId="3" applyFont="1" applyFill="1" applyAlignment="1">
      <alignment vertical="center"/>
    </xf>
    <xf numFmtId="4" fontId="1" fillId="2" borderId="0" xfId="3" applyNumberFormat="1" applyFont="1" applyFill="1" applyAlignment="1">
      <alignment vertical="center"/>
    </xf>
    <xf numFmtId="164" fontId="1" fillId="2" borderId="0" xfId="3" applyFont="1" applyFill="1" applyAlignment="1">
      <alignment horizontal="center" vertical="center"/>
    </xf>
    <xf numFmtId="164" fontId="1" fillId="2" borderId="1" xfId="3" applyFont="1" applyFill="1" applyBorder="1" applyAlignment="1">
      <alignment horizontal="center" vertical="center"/>
    </xf>
    <xf numFmtId="164" fontId="2" fillId="2" borderId="0" xfId="3" applyFont="1" applyFill="1" applyAlignment="1">
      <alignment horizontal="center" vertical="center"/>
    </xf>
    <xf numFmtId="164" fontId="1" fillId="2" borderId="1" xfId="3" applyFont="1" applyFill="1" applyBorder="1" applyAlignment="1">
      <alignment vertical="center"/>
    </xf>
    <xf numFmtId="0" fontId="1" fillId="3" borderId="6" xfId="3" applyNumberFormat="1" applyFont="1" applyFill="1" applyBorder="1" applyAlignment="1">
      <alignment horizontal="center" vertical="center" wrapText="1"/>
    </xf>
    <xf numFmtId="164" fontId="1" fillId="3" borderId="6" xfId="3" applyFont="1" applyFill="1" applyBorder="1" applyAlignment="1">
      <alignment horizontal="center" vertical="center" wrapText="1"/>
    </xf>
    <xf numFmtId="164" fontId="1" fillId="3" borderId="13" xfId="3" applyFont="1" applyFill="1" applyBorder="1" applyAlignment="1">
      <alignment horizontal="center" vertical="center" wrapText="1"/>
    </xf>
    <xf numFmtId="0" fontId="1" fillId="2" borderId="13" xfId="3" applyNumberFormat="1" applyFont="1" applyFill="1" applyBorder="1" applyAlignment="1">
      <alignment horizontal="center" vertical="center"/>
    </xf>
    <xf numFmtId="164" fontId="4" fillId="2" borderId="13" xfId="3" applyFont="1" applyFill="1" applyBorder="1" applyAlignment="1">
      <alignment horizontal="left" vertical="center"/>
    </xf>
    <xf numFmtId="43" fontId="1" fillId="2" borderId="13" xfId="3" applyNumberFormat="1" applyFont="1" applyFill="1" applyBorder="1" applyProtection="1">
      <protection locked="0"/>
    </xf>
    <xf numFmtId="43" fontId="4" fillId="2" borderId="6" xfId="3" applyNumberFormat="1" applyFont="1" applyFill="1" applyBorder="1" applyAlignment="1">
      <alignment horizontal="center" vertical="center"/>
    </xf>
    <xf numFmtId="164" fontId="2" fillId="2" borderId="13" xfId="3" applyFont="1" applyFill="1" applyBorder="1" applyAlignment="1">
      <alignment horizontal="left" vertical="center" wrapText="1"/>
    </xf>
    <xf numFmtId="43" fontId="2" fillId="2" borderId="13" xfId="3" applyNumberFormat="1" applyFont="1" applyFill="1" applyBorder="1" applyAlignment="1" applyProtection="1">
      <alignment horizontal="center" vertical="center"/>
      <protection locked="0"/>
    </xf>
    <xf numFmtId="43" fontId="4" fillId="2" borderId="13" xfId="3" applyNumberFormat="1" applyFont="1" applyFill="1" applyBorder="1" applyAlignment="1" applyProtection="1">
      <alignment horizontal="center" vertical="center"/>
      <protection locked="0"/>
    </xf>
    <xf numFmtId="164" fontId="2" fillId="2" borderId="13" xfId="3" applyFont="1" applyFill="1" applyBorder="1" applyAlignment="1">
      <alignment horizontal="left" vertical="center"/>
    </xf>
    <xf numFmtId="164" fontId="4" fillId="2" borderId="13" xfId="3" applyFont="1" applyFill="1" applyBorder="1" applyAlignment="1" applyProtection="1">
      <alignment horizontal="left" vertical="center"/>
      <protection hidden="1"/>
    </xf>
    <xf numFmtId="43" fontId="4" fillId="2" borderId="13" xfId="3" applyNumberFormat="1" applyFont="1" applyFill="1" applyBorder="1" applyAlignment="1" applyProtection="1">
      <alignment horizontal="center" vertical="center"/>
      <protection hidden="1"/>
    </xf>
    <xf numFmtId="43" fontId="4" fillId="2" borderId="6" xfId="3" applyNumberFormat="1" applyFont="1" applyFill="1" applyBorder="1" applyAlignment="1" applyProtection="1">
      <alignment horizontal="center" vertical="center"/>
      <protection hidden="1"/>
    </xf>
    <xf numFmtId="164" fontId="2" fillId="2" borderId="13" xfId="3" applyFont="1" applyFill="1" applyBorder="1" applyAlignment="1" applyProtection="1">
      <alignment horizontal="left" vertical="center" wrapText="1"/>
      <protection hidden="1"/>
    </xf>
    <xf numFmtId="43" fontId="2" fillId="2" borderId="13" xfId="3" applyNumberFormat="1" applyFont="1" applyFill="1" applyBorder="1" applyAlignment="1" applyProtection="1">
      <alignment horizontal="center" vertical="center"/>
      <protection hidden="1"/>
    </xf>
    <xf numFmtId="164" fontId="2" fillId="2" borderId="13" xfId="3" applyFont="1" applyFill="1" applyBorder="1" applyAlignment="1" applyProtection="1">
      <alignment horizontal="left" vertical="center"/>
      <protection hidden="1"/>
    </xf>
    <xf numFmtId="164" fontId="4" fillId="2" borderId="0" xfId="3" applyFont="1" applyFill="1" applyAlignment="1">
      <alignment horizontal="left" vertical="center"/>
    </xf>
    <xf numFmtId="3" fontId="2" fillId="2" borderId="0" xfId="3" applyNumberFormat="1" applyFont="1" applyFill="1" applyAlignment="1">
      <alignment horizontal="center" vertical="center"/>
    </xf>
    <xf numFmtId="4" fontId="2" fillId="2" borderId="0" xfId="3" applyNumberFormat="1" applyFont="1" applyFill="1" applyAlignment="1">
      <alignment horizontal="center" vertical="center"/>
    </xf>
    <xf numFmtId="0" fontId="3" fillId="2" borderId="0" xfId="3" applyNumberFormat="1" applyFont="1" applyFill="1" applyProtection="1">
      <protection hidden="1"/>
    </xf>
    <xf numFmtId="164" fontId="3" fillId="2" borderId="0" xfId="3" applyFont="1" applyFill="1" applyProtection="1">
      <protection hidden="1"/>
    </xf>
    <xf numFmtId="164" fontId="3" fillId="2" borderId="0" xfId="3" applyFont="1" applyFill="1" applyAlignment="1" applyProtection="1">
      <alignment horizontal="center" vertical="center"/>
      <protection hidden="1"/>
    </xf>
    <xf numFmtId="0" fontId="1" fillId="2" borderId="0" xfId="3" applyNumberFormat="1" applyFont="1" applyFill="1" applyAlignment="1" applyProtection="1">
      <alignment horizontal="center"/>
      <protection hidden="1"/>
    </xf>
    <xf numFmtId="164" fontId="1" fillId="2" borderId="0" xfId="3" applyFont="1" applyFill="1" applyAlignment="1" applyProtection="1">
      <alignment horizontal="center" vertical="center"/>
      <protection hidden="1"/>
    </xf>
    <xf numFmtId="0" fontId="1" fillId="2" borderId="0" xfId="3" applyNumberFormat="1" applyFont="1" applyFill="1" applyProtection="1">
      <protection hidden="1"/>
    </xf>
    <xf numFmtId="164" fontId="17" fillId="2" borderId="0" xfId="3" applyFont="1" applyFill="1" applyProtection="1">
      <protection hidden="1"/>
    </xf>
    <xf numFmtId="2" fontId="17" fillId="2" borderId="0" xfId="3" applyNumberFormat="1" applyFont="1" applyFill="1" applyAlignment="1" applyProtection="1">
      <alignment horizontal="center" vertical="center"/>
      <protection hidden="1"/>
    </xf>
    <xf numFmtId="4" fontId="14" fillId="2" borderId="0" xfId="3" applyNumberFormat="1" applyFont="1" applyFill="1" applyAlignment="1" applyProtection="1">
      <alignment horizontal="left"/>
      <protection hidden="1"/>
    </xf>
    <xf numFmtId="164" fontId="2" fillId="2" borderId="0" xfId="3" applyFont="1" applyFill="1" applyAlignment="1" applyProtection="1">
      <alignment horizontal="left"/>
      <protection hidden="1"/>
    </xf>
    <xf numFmtId="164" fontId="2" fillId="2" borderId="0" xfId="3" applyFont="1" applyFill="1" applyAlignment="1" applyProtection="1">
      <alignment horizontal="center" vertical="center"/>
      <protection hidden="1"/>
    </xf>
    <xf numFmtId="164" fontId="2" fillId="2" borderId="0" xfId="3" applyFont="1" applyFill="1" applyAlignment="1" applyProtection="1">
      <alignment horizontal="center"/>
      <protection hidden="1"/>
    </xf>
    <xf numFmtId="0" fontId="1" fillId="6" borderId="13" xfId="3" applyNumberFormat="1" applyFont="1" applyFill="1" applyBorder="1" applyAlignment="1" applyProtection="1">
      <alignment horizontal="center" vertical="center" wrapText="1"/>
      <protection hidden="1"/>
    </xf>
    <xf numFmtId="164" fontId="1" fillId="6" borderId="13" xfId="3" applyFont="1" applyFill="1" applyBorder="1" applyAlignment="1" applyProtection="1">
      <alignment horizontal="center" vertical="center"/>
      <protection hidden="1"/>
    </xf>
    <xf numFmtId="4" fontId="1" fillId="6" borderId="4" xfId="3" applyNumberFormat="1" applyFont="1" applyFill="1" applyBorder="1" applyAlignment="1" applyProtection="1">
      <alignment horizontal="center" vertical="center" wrapText="1"/>
      <protection hidden="1"/>
    </xf>
    <xf numFmtId="4" fontId="1" fillId="6" borderId="13" xfId="3" applyNumberFormat="1" applyFont="1" applyFill="1" applyBorder="1" applyAlignment="1" applyProtection="1">
      <alignment horizontal="center" vertical="center" wrapText="1"/>
      <protection hidden="1"/>
    </xf>
    <xf numFmtId="164" fontId="1" fillId="6" borderId="6" xfId="3" applyFont="1" applyFill="1" applyBorder="1" applyAlignment="1" applyProtection="1">
      <alignment horizontal="center" vertical="center" wrapText="1"/>
      <protection hidden="1"/>
    </xf>
    <xf numFmtId="164" fontId="1" fillId="6" borderId="13" xfId="3" applyFont="1" applyFill="1" applyBorder="1" applyAlignment="1" applyProtection="1">
      <alignment horizontal="center" vertical="center" wrapText="1"/>
      <protection hidden="1"/>
    </xf>
    <xf numFmtId="0" fontId="1" fillId="2" borderId="13" xfId="3" applyNumberFormat="1" applyFont="1" applyFill="1" applyBorder="1" applyAlignment="1">
      <alignment horizontal="center"/>
    </xf>
    <xf numFmtId="0" fontId="18" fillId="2" borderId="13" xfId="3" applyNumberFormat="1" applyFont="1" applyFill="1" applyBorder="1"/>
    <xf numFmtId="43" fontId="19" fillId="2" borderId="13" xfId="3" applyNumberFormat="1" applyFont="1" applyFill="1" applyBorder="1" applyAlignment="1" applyProtection="1">
      <alignment horizontal="center" vertical="center"/>
      <protection hidden="1"/>
    </xf>
    <xf numFmtId="0" fontId="20" fillId="2" borderId="5" xfId="3" applyNumberFormat="1" applyFont="1" applyFill="1" applyBorder="1" applyAlignment="1">
      <alignment horizontal="right"/>
    </xf>
    <xf numFmtId="0" fontId="2" fillId="2" borderId="13" xfId="3" applyNumberFormat="1" applyFont="1" applyFill="1" applyBorder="1"/>
    <xf numFmtId="43" fontId="14" fillId="3" borderId="13" xfId="3" applyNumberFormat="1" applyFont="1" applyFill="1" applyBorder="1" applyAlignment="1" applyProtection="1">
      <alignment horizontal="center" vertical="center" shrinkToFit="1"/>
      <protection locked="0"/>
    </xf>
    <xf numFmtId="43" fontId="14" fillId="2" borderId="13" xfId="3" applyNumberFormat="1" applyFont="1" applyFill="1" applyBorder="1" applyAlignment="1" applyProtection="1">
      <alignment horizontal="center" vertical="center" shrinkToFit="1"/>
      <protection hidden="1"/>
    </xf>
    <xf numFmtId="43" fontId="18" fillId="3" borderId="13" xfId="3" applyNumberFormat="1" applyFont="1" applyFill="1" applyBorder="1" applyAlignment="1" applyProtection="1">
      <alignment horizontal="center" vertical="center" shrinkToFit="1"/>
      <protection locked="0"/>
    </xf>
    <xf numFmtId="0" fontId="14" fillId="2" borderId="13" xfId="3" applyNumberFormat="1" applyFont="1" applyFill="1" applyBorder="1"/>
    <xf numFmtId="43" fontId="19" fillId="2" borderId="13" xfId="3" applyNumberFormat="1" applyFont="1" applyFill="1" applyBorder="1" applyAlignment="1" applyProtection="1">
      <alignment horizontal="center" vertical="center"/>
      <protection locked="0"/>
    </xf>
    <xf numFmtId="0" fontId="3" fillId="2" borderId="13" xfId="3" applyNumberFormat="1" applyFont="1" applyFill="1" applyBorder="1" applyAlignment="1">
      <alignment horizontal="center"/>
    </xf>
    <xf numFmtId="0" fontId="19" fillId="2" borderId="13" xfId="3" applyNumberFormat="1" applyFont="1" applyFill="1" applyBorder="1" applyAlignment="1">
      <alignment horizontal="left"/>
    </xf>
    <xf numFmtId="0" fontId="19" fillId="2" borderId="13" xfId="3" applyNumberFormat="1" applyFont="1" applyFill="1" applyBorder="1"/>
    <xf numFmtId="43" fontId="19" fillId="3" borderId="13" xfId="3" applyNumberFormat="1" applyFont="1" applyFill="1" applyBorder="1" applyAlignment="1" applyProtection="1">
      <alignment horizontal="center" vertical="center" shrinkToFit="1"/>
      <protection locked="0"/>
    </xf>
    <xf numFmtId="0" fontId="1" fillId="2" borderId="6" xfId="3" applyNumberFormat="1" applyFont="1" applyFill="1" applyBorder="1" applyAlignment="1">
      <alignment horizontal="center"/>
    </xf>
    <xf numFmtId="0" fontId="3" fillId="2" borderId="6" xfId="3" applyNumberFormat="1" applyFont="1" applyFill="1" applyBorder="1" applyAlignment="1">
      <alignment horizontal="center"/>
    </xf>
    <xf numFmtId="0" fontId="21" fillId="2" borderId="13" xfId="3" applyNumberFormat="1" applyFont="1" applyFill="1" applyBorder="1" applyProtection="1">
      <protection hidden="1"/>
    </xf>
    <xf numFmtId="43" fontId="21" fillId="2" borderId="13" xfId="3" applyNumberFormat="1" applyFont="1" applyFill="1" applyBorder="1" applyAlignment="1" applyProtection="1">
      <alignment horizontal="center" vertical="center" shrinkToFit="1"/>
      <protection hidden="1"/>
    </xf>
    <xf numFmtId="0" fontId="1" fillId="2" borderId="10" xfId="3" applyNumberFormat="1" applyFont="1" applyFill="1" applyBorder="1" applyAlignment="1">
      <alignment horizontal="center"/>
    </xf>
    <xf numFmtId="164" fontId="1" fillId="2" borderId="13" xfId="3" applyFont="1" applyFill="1" applyBorder="1"/>
    <xf numFmtId="43" fontId="14" fillId="2" borderId="13" xfId="3" applyNumberFormat="1" applyFont="1" applyFill="1" applyBorder="1" applyAlignment="1" applyProtection="1">
      <alignment horizontal="center" shrinkToFit="1"/>
      <protection hidden="1"/>
    </xf>
    <xf numFmtId="0" fontId="19" fillId="2" borderId="13" xfId="3" applyNumberFormat="1" applyFont="1" applyFill="1" applyBorder="1" applyAlignment="1">
      <alignment horizontal="left" indent="2"/>
    </xf>
    <xf numFmtId="43" fontId="14" fillId="2" borderId="13" xfId="3" applyNumberFormat="1" applyFont="1" applyFill="1" applyBorder="1" applyAlignment="1" applyProtection="1">
      <alignment horizontal="center" shrinkToFit="1"/>
      <protection locked="0"/>
    </xf>
    <xf numFmtId="43" fontId="3" fillId="3" borderId="13" xfId="3" applyNumberFormat="1" applyFont="1" applyFill="1" applyBorder="1" applyAlignment="1" applyProtection="1">
      <alignment horizontal="center" vertical="center" shrinkToFit="1"/>
      <protection locked="0"/>
    </xf>
    <xf numFmtId="4" fontId="1" fillId="2" borderId="0" xfId="3" applyNumberFormat="1" applyFont="1" applyFill="1" applyProtection="1">
      <protection hidden="1"/>
    </xf>
  </cellXfs>
  <cellStyles count="4">
    <cellStyle name="Hyperlink" xfId="2" builtinId="8"/>
    <cellStyle name="Normal" xfId="0" builtinId="0"/>
    <cellStyle name="Normal 2" xfId="3" xr:uid="{A74BF508-8D3B-41D9-BEB2-5AF4B0D55927}"/>
    <cellStyle name="Normal_2005year2MN" xfId="1" xr:uid="{C794403B-39C6-4094-8391-54DC226A9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67003</xdr:colOff>
          <xdr:row>5</xdr:row>
          <xdr:rowOff>0</xdr:rowOff>
        </xdr:from>
        <xdr:to>
          <xdr:col>1</xdr:col>
          <xdr:colOff>607497</xdr:colOff>
          <xdr:row>5</xdr:row>
          <xdr:rowOff>41778</xdr:rowOff>
        </xdr:to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8A681A9-86C6-4D7B-979F-8FBE6AB9A5B4}"/>
                </a:ext>
              </a:extLst>
            </xdr:cNvPr>
            <xdr:cNvGrpSpPr/>
          </xdr:nvGrpSpPr>
          <xdr:grpSpPr>
            <a:xfrm>
              <a:off x="67003" y="937260"/>
              <a:ext cx="1150094" cy="41778"/>
              <a:chOff x="1234440" y="774875"/>
              <a:chExt cx="2774468" cy="223345"/>
            </a:xfrm>
          </xdr:grpSpPr>
          <xdr:sp macro="" textlink="">
            <xdr:nvSpPr>
              <xdr:cNvPr id="2049" name="Button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E00-0000063C0800}"/>
                  </a:ext>
                </a:extLst>
              </xdr:cNvPr>
              <xdr:cNvSpPr/>
            </xdr:nvSpPr>
            <xdr:spPr bwMode="auto">
              <a:xfrm>
                <a:off x="1234440" y="784860"/>
                <a:ext cx="914400" cy="21336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Тайлан харах</a:t>
                </a:r>
              </a:p>
            </xdr:txBody>
          </xdr:sp>
          <xdr:sp macro="" textlink="">
            <xdr:nvSpPr>
              <xdr:cNvPr id="2050" name="Button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E00-0000073C0800}"/>
                  </a:ext>
                </a:extLst>
              </xdr:cNvPr>
              <xdr:cNvSpPr/>
            </xdr:nvSpPr>
            <xdr:spPr bwMode="auto">
              <a:xfrm>
                <a:off x="3094508" y="774875"/>
                <a:ext cx="914400" cy="21336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А,Б маягт</a:t>
                </a:r>
              </a:p>
            </xdr:txBody>
          </xdr:sp>
          <xdr:sp macro="" textlink="">
            <xdr:nvSpPr>
              <xdr:cNvPr id="2051" name="Button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E00-0000083C0800}"/>
                  </a:ext>
                </a:extLst>
              </xdr:cNvPr>
              <xdr:cNvSpPr/>
            </xdr:nvSpPr>
            <xdr:spPr bwMode="auto">
              <a:xfrm>
                <a:off x="2162503" y="777240"/>
                <a:ext cx="914400" cy="21336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Тохиргоо</a:t>
                </a:r>
              </a:p>
            </xdr:txBody>
          </xdr:sp>
        </xdr:grp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606972</xdr:colOff>
          <xdr:row>5</xdr:row>
          <xdr:rowOff>0</xdr:rowOff>
        </xdr:from>
        <xdr:to>
          <xdr:col>1</xdr:col>
          <xdr:colOff>607796</xdr:colOff>
          <xdr:row>5</xdr:row>
          <xdr:rowOff>47886</xdr:rowOff>
        </xdr:to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9CB66F83-00E9-474F-878A-6F439323B357}"/>
                </a:ext>
              </a:extLst>
            </xdr:cNvPr>
            <xdr:cNvGrpSpPr/>
          </xdr:nvGrpSpPr>
          <xdr:grpSpPr>
            <a:xfrm>
              <a:off x="1216572" y="937260"/>
              <a:ext cx="824" cy="47886"/>
              <a:chOff x="3154680" y="899160"/>
              <a:chExt cx="1120176" cy="192666"/>
            </a:xfrm>
          </xdr:grpSpPr>
          <xdr:sp macro="" textlink="">
            <xdr:nvSpPr>
              <xdr:cNvPr id="2052" name="Button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E00-0000093C0800}"/>
                  </a:ext>
                </a:extLst>
              </xdr:cNvPr>
              <xdr:cNvSpPr/>
            </xdr:nvSpPr>
            <xdr:spPr bwMode="auto">
              <a:xfrm>
                <a:off x="3154680" y="899160"/>
                <a:ext cx="498670" cy="192666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Refresh</a:t>
                </a:r>
              </a:p>
            </xdr:txBody>
          </xdr:sp>
          <xdr:sp macro="" textlink="">
            <xdr:nvSpPr>
              <xdr:cNvPr id="2053" name="Button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E00-00000A3C0800}"/>
                  </a:ext>
                </a:extLst>
              </xdr:cNvPr>
              <xdr:cNvSpPr/>
            </xdr:nvSpPr>
            <xdr:spPr bwMode="auto">
              <a:xfrm>
                <a:off x="3657367" y="899161"/>
                <a:ext cx="617489" cy="1905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Automatic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981075</xdr:colOff>
          <xdr:row>1</xdr:row>
          <xdr:rowOff>57150</xdr:rowOff>
        </xdr:from>
        <xdr:to>
          <xdr:col>9</xdr:col>
          <xdr:colOff>819150</xdr:colOff>
          <xdr:row>2</xdr:row>
          <xdr:rowOff>142875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1104FC8B-A445-400F-9671-21C23B4C05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8000"/>
                  </a:solidFill>
                  <a:latin typeface="Ch Freeset"/>
                </a:rPr>
                <a:t>Тайлан харах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0</xdr:row>
          <xdr:rowOff>47625</xdr:rowOff>
        </xdr:from>
        <xdr:to>
          <xdr:col>4</xdr:col>
          <xdr:colOff>0</xdr:colOff>
          <xdr:row>0</xdr:row>
          <xdr:rowOff>142875</xdr:rowOff>
        </xdr:to>
        <xdr:sp macro="" textlink="">
          <xdr:nvSpPr>
            <xdr:cNvPr id="2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63AC6230-1D13-43A7-9863-4D34E7CC7D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436830</xdr:colOff>
          <xdr:row>3</xdr:row>
          <xdr:rowOff>133487</xdr:rowOff>
        </xdr:from>
        <xdr:to>
          <xdr:col>1</xdr:col>
          <xdr:colOff>606377</xdr:colOff>
          <xdr:row>4</xdr:row>
          <xdr:rowOff>151259</xdr:rowOff>
        </xdr:to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64BD8770-5CF8-47AE-8C4E-722066CE8F12}"/>
                </a:ext>
              </a:extLst>
            </xdr:cNvPr>
            <xdr:cNvGrpSpPr/>
          </xdr:nvGrpSpPr>
          <xdr:grpSpPr>
            <a:xfrm>
              <a:off x="436830" y="682127"/>
              <a:ext cx="779147" cy="200652"/>
              <a:chOff x="533651" y="856073"/>
              <a:chExt cx="1966625" cy="188565"/>
            </a:xfrm>
          </xdr:grpSpPr>
          <xdr:sp macro="" textlink="">
            <xdr:nvSpPr>
              <xdr:cNvPr id="4098" name="Button 2" hidden="1">
                <a:extLst>
                  <a:ext uri="{63B3BB69-23CF-44E3-9099-C40C66FF867C}">
                    <a14:compatExt spid="_x0000_s4098"/>
                  </a:ext>
                  <a:ext uri="{FF2B5EF4-FFF2-40B4-BE49-F238E27FC236}">
                    <a16:creationId xmlns:a16="http://schemas.microsoft.com/office/drawing/2014/main" id="{00000000-0008-0000-1000-000002440800}"/>
                  </a:ext>
                </a:extLst>
              </xdr:cNvPr>
              <xdr:cNvSpPr/>
            </xdr:nvSpPr>
            <xdr:spPr bwMode="auto">
              <a:xfrm>
                <a:off x="1951636" y="856073"/>
                <a:ext cx="548640" cy="1814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Тохиргоо</a:t>
                </a:r>
              </a:p>
            </xdr:txBody>
          </xdr:sp>
          <xdr:sp macro="" textlink="">
            <xdr:nvSpPr>
              <xdr:cNvPr id="4099" name="Button 3" hidden="1">
                <a:extLst>
                  <a:ext uri="{63B3BB69-23CF-44E3-9099-C40C66FF867C}">
                    <a14:compatExt spid="_x0000_s4099"/>
                  </a:ext>
                  <a:ext uri="{FF2B5EF4-FFF2-40B4-BE49-F238E27FC236}">
                    <a16:creationId xmlns:a16="http://schemas.microsoft.com/office/drawing/2014/main" id="{00000000-0008-0000-1000-000003440800}"/>
                  </a:ext>
                </a:extLst>
              </xdr:cNvPr>
              <xdr:cNvSpPr/>
            </xdr:nvSpPr>
            <xdr:spPr bwMode="auto">
              <a:xfrm>
                <a:off x="1289028" y="862561"/>
                <a:ext cx="640080" cy="1814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А,Б маягт</a:t>
                </a:r>
              </a:p>
            </xdr:txBody>
          </xdr:sp>
          <xdr:sp macro="" textlink="">
            <xdr:nvSpPr>
              <xdr:cNvPr id="4100" name="Button 4" hidden="1">
                <a:extLst>
                  <a:ext uri="{63B3BB69-23CF-44E3-9099-C40C66FF867C}">
                    <a14:compatExt spid="_x0000_s4100"/>
                  </a:ext>
                  <a:ext uri="{FF2B5EF4-FFF2-40B4-BE49-F238E27FC236}">
                    <a16:creationId xmlns:a16="http://schemas.microsoft.com/office/drawing/2014/main" id="{00000000-0008-0000-1000-000004440800}"/>
                  </a:ext>
                </a:extLst>
              </xdr:cNvPr>
              <xdr:cNvSpPr/>
            </xdr:nvSpPr>
            <xdr:spPr bwMode="auto">
              <a:xfrm>
                <a:off x="533651" y="863188"/>
                <a:ext cx="731520" cy="1814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Тайлан харах</a:t>
                </a:r>
              </a:p>
            </xdr:txBody>
          </xdr:sp>
        </xdr:grp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49696</xdr:colOff>
          <xdr:row>3</xdr:row>
          <xdr:rowOff>104003</xdr:rowOff>
        </xdr:from>
        <xdr:to>
          <xdr:col>4</xdr:col>
          <xdr:colOff>0</xdr:colOff>
          <xdr:row>4</xdr:row>
          <xdr:rowOff>127610</xdr:rowOff>
        </xdr:to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158DEAA1-01A5-4575-9255-F55B76B0E6A4}"/>
                </a:ext>
              </a:extLst>
            </xdr:cNvPr>
            <xdr:cNvGrpSpPr/>
          </xdr:nvGrpSpPr>
          <xdr:grpSpPr>
            <a:xfrm>
              <a:off x="5703736" y="652643"/>
              <a:ext cx="1245704" cy="206487"/>
              <a:chOff x="2774674" y="427025"/>
              <a:chExt cx="1134717" cy="197542"/>
            </a:xfrm>
          </xdr:grpSpPr>
          <xdr:sp macro="" textlink="">
            <xdr:nvSpPr>
              <xdr:cNvPr id="4101" name="Button 5" hidden="1">
                <a:extLst>
                  <a:ext uri="{63B3BB69-23CF-44E3-9099-C40C66FF867C}">
                    <a14:compatExt spid="_x0000_s4101"/>
                  </a:ext>
                  <a:ext uri="{FF2B5EF4-FFF2-40B4-BE49-F238E27FC236}">
                    <a16:creationId xmlns:a16="http://schemas.microsoft.com/office/drawing/2014/main" id="{00000000-0008-0000-1000-000005440800}"/>
                  </a:ext>
                </a:extLst>
              </xdr:cNvPr>
              <xdr:cNvSpPr/>
            </xdr:nvSpPr>
            <xdr:spPr bwMode="auto">
              <a:xfrm>
                <a:off x="2774674" y="428626"/>
                <a:ext cx="505143" cy="19594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Refresh</a:t>
                </a:r>
              </a:p>
            </xdr:txBody>
          </xdr:sp>
          <xdr:sp macro="" textlink="">
            <xdr:nvSpPr>
              <xdr:cNvPr id="4102" name="Button 6" hidden="1">
                <a:extLst>
                  <a:ext uri="{63B3BB69-23CF-44E3-9099-C40C66FF867C}">
                    <a14:compatExt spid="_x0000_s4102"/>
                  </a:ext>
                  <a:ext uri="{FF2B5EF4-FFF2-40B4-BE49-F238E27FC236}">
                    <a16:creationId xmlns:a16="http://schemas.microsoft.com/office/drawing/2014/main" id="{00000000-0008-0000-1000-000006440800}"/>
                  </a:ext>
                </a:extLst>
              </xdr:cNvPr>
              <xdr:cNvSpPr/>
            </xdr:nvSpPr>
            <xdr:spPr bwMode="auto">
              <a:xfrm>
                <a:off x="3283887" y="427025"/>
                <a:ext cx="625504" cy="19373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27432" rIns="27432" bIns="27432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8000"/>
                    </a:solidFill>
                    <a:latin typeface="Ch Freeset"/>
                  </a:rPr>
                  <a:t>Automatic</a:t>
                </a:r>
              </a:p>
            </xdr:txBody>
          </xdr:sp>
        </xdr:grp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%20&#1052;&#1043;&#1048;-&#1057;&#1058;&#1072;&#1081;&#1083;&#1072;&#1085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kod"/>
      <sheetName val="hurvuulge1"/>
      <sheetName val="hurvuulge2"/>
      <sheetName val="nd8"/>
      <sheetName val="togtmol"/>
      <sheetName val="ach"/>
      <sheetName val="jurnal"/>
      <sheetName val="EB"/>
      <sheetName val="hurungu"/>
      <sheetName val="search"/>
      <sheetName val="grafic"/>
      <sheetName val="NUUR"/>
      <sheetName val="balance"/>
      <sheetName val="OUDT"/>
      <sheetName val="UUT"/>
      <sheetName val="MGT"/>
      <sheetName val="Todruulga"/>
      <sheetName val="tootsoonegt"/>
      <sheetName val="notepad"/>
      <sheetName val="hariltsah$"/>
      <sheetName val="MB"/>
      <sheetName val="receivable"/>
      <sheetName val="payable"/>
      <sheetName val="aj_husnegt"/>
      <sheetName val="Tatvar"/>
      <sheetName val="tsalin"/>
      <sheetName val="ajiltan"/>
      <sheetName val="TT11"/>
      <sheetName val="jurnal1"/>
      <sheetName val="Pivot"/>
      <sheetName val="OTT"/>
      <sheetName val="Taniltsuulga"/>
      <sheetName val="MagicFinance"/>
    </sheetNames>
    <definedNames>
      <definedName name="Automatic_Click"/>
      <definedName name="Button117_Click"/>
      <definedName name="Button1993_Click"/>
      <definedName name="Button2000_Click"/>
      <definedName name="Button294_Click"/>
      <definedName name="Button99_Click"/>
    </definedNames>
    <sheetDataSet>
      <sheetData sheetId="0"/>
      <sheetData sheetId="1"/>
      <sheetData sheetId="2"/>
      <sheetData sheetId="3"/>
      <sheetData sheetId="4"/>
      <sheetData sheetId="5">
        <row r="7">
          <cell r="C7" t="str">
            <v>Мандалговь-Импекс ХК</v>
          </cell>
        </row>
        <row r="8">
          <cell r="B8" t="str">
            <v>Он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7.xml"/><Relationship Id="rId7" Type="http://schemas.openxmlformats.org/officeDocument/2006/relationships/ctrlProp" Target="../ctrlProps/ctrlProp1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5D14-25A8-4084-ADA3-B9570FAF5302}">
  <dimension ref="A1:E125"/>
  <sheetViews>
    <sheetView topLeftCell="A55" workbookViewId="0">
      <selection activeCell="E66" sqref="E66"/>
    </sheetView>
  </sheetViews>
  <sheetFormatPr defaultRowHeight="14.4"/>
  <cols>
    <col min="2" max="2" width="48" customWidth="1"/>
    <col min="4" max="5" width="21.33203125" customWidth="1"/>
    <col min="7" max="7" width="13.6640625" bestFit="1" customWidth="1"/>
  </cols>
  <sheetData>
    <row r="1" spans="1:5">
      <c r="A1" s="1"/>
      <c r="B1" s="2"/>
      <c r="C1" s="3"/>
      <c r="D1" s="4"/>
      <c r="E1" s="4"/>
    </row>
    <row r="2" spans="1:5">
      <c r="A2" s="5" t="s">
        <v>0</v>
      </c>
      <c r="B2" s="5"/>
      <c r="C2" s="6"/>
      <c r="D2" s="7"/>
      <c r="E2" s="7" t="s">
        <v>13</v>
      </c>
    </row>
    <row r="3" spans="1:5">
      <c r="A3" s="8" t="s">
        <v>1</v>
      </c>
      <c r="B3" s="8"/>
      <c r="C3" s="3"/>
      <c r="D3" s="4"/>
      <c r="E3" s="4"/>
    </row>
    <row r="4" spans="1:5">
      <c r="A4" s="1"/>
      <c r="B4" s="2"/>
      <c r="C4" s="3"/>
      <c r="D4" s="4"/>
      <c r="E4" s="26" t="s">
        <v>14</v>
      </c>
    </row>
    <row r="5" spans="1:5">
      <c r="A5" s="1"/>
      <c r="B5" s="2"/>
      <c r="C5" s="3"/>
      <c r="D5" s="4"/>
      <c r="E5" s="4"/>
    </row>
    <row r="6" spans="1:5">
      <c r="A6" s="9" t="s">
        <v>2</v>
      </c>
      <c r="B6" s="10" t="s">
        <v>3</v>
      </c>
      <c r="C6" s="11" t="s">
        <v>4</v>
      </c>
      <c r="D6" s="12" t="s">
        <v>5</v>
      </c>
      <c r="E6" s="12" t="s">
        <v>15</v>
      </c>
    </row>
    <row r="7" spans="1:5">
      <c r="A7" s="9"/>
      <c r="B7" s="10"/>
      <c r="C7" s="13"/>
      <c r="D7" s="14"/>
      <c r="E7" s="14"/>
    </row>
    <row r="8" spans="1:5">
      <c r="A8" s="9"/>
      <c r="B8" s="10"/>
      <c r="C8" s="15"/>
      <c r="D8" s="16"/>
      <c r="E8" s="16"/>
    </row>
    <row r="9" spans="1:5">
      <c r="A9" s="17" t="s">
        <v>6</v>
      </c>
      <c r="B9" s="18" t="s">
        <v>7</v>
      </c>
      <c r="C9" s="19"/>
      <c r="D9" s="20">
        <v>1</v>
      </c>
      <c r="E9" s="20">
        <v>2</v>
      </c>
    </row>
    <row r="10" spans="1:5">
      <c r="A10" s="17">
        <v>1</v>
      </c>
      <c r="B10" s="21" t="s">
        <v>8</v>
      </c>
      <c r="C10" s="22"/>
      <c r="D10" s="23" t="s">
        <v>9</v>
      </c>
      <c r="E10" s="23" t="s">
        <v>9</v>
      </c>
    </row>
    <row r="11" spans="1:5">
      <c r="A11" s="17">
        <v>1.1000000000000001</v>
      </c>
      <c r="B11" s="21" t="s">
        <v>10</v>
      </c>
      <c r="C11" s="22"/>
      <c r="D11" s="23" t="s">
        <v>9</v>
      </c>
      <c r="E11" s="23" t="s">
        <v>9</v>
      </c>
    </row>
    <row r="12" spans="1:5">
      <c r="A12" s="17" t="s">
        <v>11</v>
      </c>
      <c r="B12" s="24" t="s">
        <v>12</v>
      </c>
      <c r="C12" s="19"/>
      <c r="D12" s="25">
        <v>23894</v>
      </c>
      <c r="E12" s="25">
        <v>598077.8900000006</v>
      </c>
    </row>
    <row r="13" spans="1:5">
      <c r="A13" s="17" t="s">
        <v>16</v>
      </c>
      <c r="B13" s="24" t="s">
        <v>17</v>
      </c>
      <c r="C13" s="19"/>
      <c r="D13" s="25">
        <v>0</v>
      </c>
      <c r="E13" s="25">
        <v>0</v>
      </c>
    </row>
    <row r="14" spans="1:5">
      <c r="A14" s="17" t="s">
        <v>18</v>
      </c>
      <c r="B14" s="24" t="s">
        <v>19</v>
      </c>
      <c r="C14" s="19"/>
      <c r="D14" s="25">
        <v>0</v>
      </c>
      <c r="E14" s="25">
        <v>0</v>
      </c>
    </row>
    <row r="15" spans="1:5">
      <c r="A15" s="17" t="s">
        <v>20</v>
      </c>
      <c r="B15" s="24" t="s">
        <v>21</v>
      </c>
      <c r="C15" s="19"/>
      <c r="D15" s="25">
        <v>0</v>
      </c>
      <c r="E15" s="25">
        <v>0</v>
      </c>
    </row>
    <row r="16" spans="1:5">
      <c r="A16" s="17" t="s">
        <v>22</v>
      </c>
      <c r="B16" s="24" t="s">
        <v>23</v>
      </c>
      <c r="C16" s="19">
        <v>1301</v>
      </c>
      <c r="D16" s="25">
        <v>0</v>
      </c>
      <c r="E16" s="25">
        <v>0</v>
      </c>
    </row>
    <row r="17" spans="1:5">
      <c r="A17" s="17" t="s">
        <v>24</v>
      </c>
      <c r="B17" s="24" t="s">
        <v>25</v>
      </c>
      <c r="C17" s="19"/>
      <c r="D17" s="25">
        <v>11142600</v>
      </c>
      <c r="E17" s="25">
        <v>11142600</v>
      </c>
    </row>
    <row r="18" spans="1:5">
      <c r="A18" s="17" t="s">
        <v>26</v>
      </c>
      <c r="B18" s="24" t="s">
        <v>27</v>
      </c>
      <c r="C18" s="19"/>
      <c r="D18" s="25">
        <v>0</v>
      </c>
      <c r="E18" s="25">
        <v>0</v>
      </c>
    </row>
    <row r="19" spans="1:5">
      <c r="A19" s="17" t="s">
        <v>28</v>
      </c>
      <c r="B19" s="24" t="s">
        <v>29</v>
      </c>
      <c r="C19" s="19">
        <v>1701</v>
      </c>
      <c r="D19" s="25">
        <v>0</v>
      </c>
      <c r="E19" s="25">
        <v>0</v>
      </c>
    </row>
    <row r="20" spans="1:5" ht="21.6" customHeight="1">
      <c r="A20" s="17" t="s">
        <v>30</v>
      </c>
      <c r="B20" s="27" t="s">
        <v>31</v>
      </c>
      <c r="C20" s="28">
        <v>1801</v>
      </c>
      <c r="D20" s="25">
        <v>0</v>
      </c>
      <c r="E20" s="25">
        <v>0</v>
      </c>
    </row>
    <row r="21" spans="1:5">
      <c r="A21" s="17" t="s">
        <v>32</v>
      </c>
      <c r="B21" s="29"/>
      <c r="C21" s="19"/>
      <c r="D21" s="25"/>
      <c r="E21" s="25"/>
    </row>
    <row r="22" spans="1:5">
      <c r="A22" s="30"/>
      <c r="B22" s="31" t="s">
        <v>33</v>
      </c>
      <c r="C22" s="32"/>
      <c r="D22" s="33">
        <v>11166494</v>
      </c>
      <c r="E22" s="33">
        <v>11740677.890000001</v>
      </c>
    </row>
    <row r="23" spans="1:5">
      <c r="A23" s="34">
        <v>1.2</v>
      </c>
      <c r="B23" s="21" t="s">
        <v>34</v>
      </c>
      <c r="C23" s="22"/>
      <c r="D23" s="25"/>
      <c r="E23" s="25"/>
    </row>
    <row r="24" spans="1:5">
      <c r="A24" s="17" t="s">
        <v>35</v>
      </c>
      <c r="B24" s="29" t="s">
        <v>36</v>
      </c>
      <c r="C24" s="19"/>
      <c r="D24" s="25">
        <v>44519500</v>
      </c>
      <c r="E24" s="25">
        <v>44519500</v>
      </c>
    </row>
    <row r="25" spans="1:5">
      <c r="A25" s="17" t="s">
        <v>37</v>
      </c>
      <c r="B25" s="29" t="s">
        <v>38</v>
      </c>
      <c r="C25" s="19"/>
      <c r="D25" s="25">
        <v>0</v>
      </c>
      <c r="E25" s="25">
        <v>0</v>
      </c>
    </row>
    <row r="26" spans="1:5">
      <c r="A26" s="17" t="s">
        <v>39</v>
      </c>
      <c r="B26" s="29" t="s">
        <v>40</v>
      </c>
      <c r="C26" s="19">
        <v>2201</v>
      </c>
      <c r="D26" s="25">
        <v>0</v>
      </c>
      <c r="E26" s="25">
        <v>0</v>
      </c>
    </row>
    <row r="27" spans="1:5">
      <c r="A27" s="17" t="s">
        <v>41</v>
      </c>
      <c r="B27" s="29" t="s">
        <v>42</v>
      </c>
      <c r="C27" s="19">
        <v>2301</v>
      </c>
      <c r="D27" s="25">
        <v>0</v>
      </c>
      <c r="E27" s="25">
        <v>0</v>
      </c>
    </row>
    <row r="28" spans="1:5">
      <c r="A28" s="17" t="s">
        <v>43</v>
      </c>
      <c r="B28" s="29" t="s">
        <v>44</v>
      </c>
      <c r="C28" s="19">
        <v>2401</v>
      </c>
      <c r="D28" s="25">
        <v>0</v>
      </c>
      <c r="E28" s="25">
        <v>0</v>
      </c>
    </row>
    <row r="29" spans="1:5">
      <c r="A29" s="17" t="s">
        <v>45</v>
      </c>
      <c r="B29" s="29" t="s">
        <v>46</v>
      </c>
      <c r="C29" s="19">
        <v>2501</v>
      </c>
      <c r="D29" s="25">
        <v>0</v>
      </c>
      <c r="E29" s="25">
        <v>0</v>
      </c>
    </row>
    <row r="30" spans="1:5" ht="76.2">
      <c r="A30" s="17" t="s">
        <v>47</v>
      </c>
      <c r="B30" s="35" t="s">
        <v>48</v>
      </c>
      <c r="C30" s="19">
        <v>2601</v>
      </c>
      <c r="D30" s="25">
        <v>0</v>
      </c>
      <c r="E30" s="25">
        <v>0</v>
      </c>
    </row>
    <row r="31" spans="1:5">
      <c r="A31" s="17" t="s">
        <v>49</v>
      </c>
      <c r="B31" s="29" t="s">
        <v>50</v>
      </c>
      <c r="C31" s="19"/>
      <c r="D31" s="25">
        <v>0</v>
      </c>
      <c r="E31" s="25">
        <v>0</v>
      </c>
    </row>
    <row r="32" spans="1:5">
      <c r="A32" s="17" t="s">
        <v>51</v>
      </c>
      <c r="B32" s="29"/>
      <c r="C32" s="19"/>
      <c r="D32" s="25">
        <v>0</v>
      </c>
      <c r="E32" s="25">
        <v>0</v>
      </c>
    </row>
    <row r="33" spans="1:5" ht="15" thickBot="1">
      <c r="A33" s="36" t="s">
        <v>35</v>
      </c>
      <c r="B33" s="37" t="s">
        <v>52</v>
      </c>
      <c r="C33" s="38"/>
      <c r="D33" s="39">
        <v>44519500</v>
      </c>
      <c r="E33" s="39">
        <v>44519500</v>
      </c>
    </row>
    <row r="34" spans="1:5" ht="15" thickBot="1">
      <c r="A34" s="40">
        <v>1.3</v>
      </c>
      <c r="B34" s="41" t="s">
        <v>53</v>
      </c>
      <c r="C34" s="42"/>
      <c r="D34" s="43">
        <v>55685994</v>
      </c>
      <c r="E34" s="43">
        <v>56260177.890000001</v>
      </c>
    </row>
    <row r="35" spans="1:5">
      <c r="A35" s="1"/>
      <c r="B35" s="2"/>
      <c r="C35" s="3"/>
      <c r="D35" s="44"/>
      <c r="E35" s="44"/>
    </row>
    <row r="36" spans="1:5" ht="21" customHeight="1">
      <c r="A36" s="45">
        <v>2</v>
      </c>
      <c r="B36" s="46" t="s">
        <v>54</v>
      </c>
      <c r="C36" s="46"/>
      <c r="D36" s="47"/>
      <c r="E36" s="47"/>
    </row>
    <row r="37" spans="1:5" ht="21.6">
      <c r="A37" s="45">
        <v>2.1</v>
      </c>
      <c r="B37" s="48" t="s">
        <v>55</v>
      </c>
      <c r="C37" s="46"/>
      <c r="D37" s="47"/>
      <c r="E37" s="47"/>
    </row>
    <row r="38" spans="1:5">
      <c r="A38" s="17" t="s">
        <v>56</v>
      </c>
      <c r="B38" s="49" t="s">
        <v>57</v>
      </c>
      <c r="C38" s="22"/>
      <c r="D38" s="47"/>
      <c r="E38" s="47"/>
    </row>
    <row r="39" spans="1:5">
      <c r="A39" s="17" t="s">
        <v>58</v>
      </c>
      <c r="B39" s="29" t="s">
        <v>59</v>
      </c>
      <c r="C39" s="19"/>
      <c r="D39" s="25">
        <v>0</v>
      </c>
      <c r="E39" s="25">
        <v>0</v>
      </c>
    </row>
    <row r="40" spans="1:5">
      <c r="A40" s="17" t="s">
        <v>60</v>
      </c>
      <c r="B40" s="29" t="s">
        <v>61</v>
      </c>
      <c r="C40" s="19">
        <v>3105</v>
      </c>
      <c r="D40" s="25">
        <v>0</v>
      </c>
      <c r="E40" s="25">
        <v>0</v>
      </c>
    </row>
    <row r="41" spans="1:5">
      <c r="A41" s="17" t="s">
        <v>62</v>
      </c>
      <c r="B41" s="29" t="s">
        <v>63</v>
      </c>
      <c r="C41" s="19"/>
      <c r="D41" s="25">
        <v>0</v>
      </c>
      <c r="E41" s="25">
        <v>0</v>
      </c>
    </row>
    <row r="42" spans="1:5">
      <c r="A42" s="17" t="s">
        <v>64</v>
      </c>
      <c r="B42" s="29" t="s">
        <v>65</v>
      </c>
      <c r="C42" s="19">
        <v>1210</v>
      </c>
      <c r="D42" s="25">
        <v>0</v>
      </c>
      <c r="E42" s="25">
        <v>0</v>
      </c>
    </row>
    <row r="43" spans="1:5">
      <c r="A43" s="17" t="s">
        <v>66</v>
      </c>
      <c r="B43" s="29" t="s">
        <v>67</v>
      </c>
      <c r="C43" s="19"/>
      <c r="D43" s="25">
        <v>22000000</v>
      </c>
      <c r="E43" s="25">
        <v>24000000</v>
      </c>
    </row>
    <row r="44" spans="1:5">
      <c r="A44" s="17" t="s">
        <v>68</v>
      </c>
      <c r="B44" s="29" t="s">
        <v>69</v>
      </c>
      <c r="C44" s="19">
        <v>3204</v>
      </c>
      <c r="D44" s="25">
        <v>0</v>
      </c>
      <c r="E44" s="25">
        <v>0</v>
      </c>
    </row>
    <row r="45" spans="1:5">
      <c r="A45" s="17" t="s">
        <v>70</v>
      </c>
      <c r="B45" s="29" t="s">
        <v>71</v>
      </c>
      <c r="C45" s="19">
        <v>3205</v>
      </c>
      <c r="D45" s="25">
        <v>0</v>
      </c>
      <c r="E45" s="25">
        <v>0</v>
      </c>
    </row>
    <row r="46" spans="1:5">
      <c r="A46" s="17" t="s">
        <v>72</v>
      </c>
      <c r="B46" s="29" t="s">
        <v>73</v>
      </c>
      <c r="C46" s="19">
        <v>3206</v>
      </c>
      <c r="D46" s="25">
        <v>0</v>
      </c>
      <c r="E46" s="25">
        <v>0</v>
      </c>
    </row>
    <row r="47" spans="1:5">
      <c r="A47" s="17" t="s">
        <v>74</v>
      </c>
      <c r="B47" s="29" t="s">
        <v>75</v>
      </c>
      <c r="C47" s="19"/>
      <c r="D47" s="25">
        <v>0</v>
      </c>
      <c r="E47" s="25">
        <v>0</v>
      </c>
    </row>
    <row r="48" spans="1:5">
      <c r="A48" s="17" t="s">
        <v>76</v>
      </c>
      <c r="B48" s="29" t="s">
        <v>77</v>
      </c>
      <c r="C48" s="28">
        <v>3209</v>
      </c>
      <c r="D48" s="25">
        <v>2257294</v>
      </c>
      <c r="E48" s="25">
        <v>4983453.8899999997</v>
      </c>
    </row>
    <row r="49" spans="1:5" ht="24.6" customHeight="1">
      <c r="A49" s="17" t="s">
        <v>78</v>
      </c>
      <c r="B49" s="35" t="s">
        <v>79</v>
      </c>
      <c r="C49" s="28">
        <v>3210</v>
      </c>
      <c r="D49" s="25">
        <v>0</v>
      </c>
      <c r="E49" s="25">
        <v>0</v>
      </c>
    </row>
    <row r="50" spans="1:5">
      <c r="A50" s="17" t="s">
        <v>80</v>
      </c>
      <c r="B50" s="35"/>
      <c r="C50" s="28"/>
      <c r="D50" s="25"/>
      <c r="E50" s="25"/>
    </row>
    <row r="51" spans="1:5">
      <c r="A51" s="34" t="s">
        <v>81</v>
      </c>
      <c r="B51" s="50" t="s">
        <v>82</v>
      </c>
      <c r="C51" s="22"/>
      <c r="D51" s="51">
        <v>24257294</v>
      </c>
      <c r="E51" s="51">
        <v>28983453.890000001</v>
      </c>
    </row>
    <row r="52" spans="1:5">
      <c r="A52" s="17" t="s">
        <v>83</v>
      </c>
      <c r="B52" s="49" t="s">
        <v>84</v>
      </c>
      <c r="C52" s="22"/>
      <c r="D52" s="25"/>
      <c r="E52" s="25"/>
    </row>
    <row r="53" spans="1:5">
      <c r="A53" s="17" t="s">
        <v>85</v>
      </c>
      <c r="B53" s="29" t="s">
        <v>86</v>
      </c>
      <c r="C53" s="19"/>
      <c r="D53" s="25">
        <v>0</v>
      </c>
      <c r="E53" s="25">
        <v>0</v>
      </c>
    </row>
    <row r="54" spans="1:5">
      <c r="A54" s="17" t="s">
        <v>87</v>
      </c>
      <c r="B54" s="29" t="s">
        <v>88</v>
      </c>
      <c r="C54" s="19">
        <v>3304</v>
      </c>
      <c r="D54" s="25">
        <v>0</v>
      </c>
      <c r="E54" s="25">
        <v>0</v>
      </c>
    </row>
    <row r="55" spans="1:5">
      <c r="A55" s="17" t="s">
        <v>89</v>
      </c>
      <c r="B55" s="29" t="s">
        <v>90</v>
      </c>
      <c r="C55" s="19">
        <v>3305</v>
      </c>
      <c r="D55" s="25">
        <v>0</v>
      </c>
      <c r="E55" s="25">
        <v>0</v>
      </c>
    </row>
    <row r="56" spans="1:5">
      <c r="A56" s="17" t="s">
        <v>91</v>
      </c>
      <c r="B56" s="29" t="s">
        <v>92</v>
      </c>
      <c r="C56" s="19">
        <v>3306</v>
      </c>
      <c r="D56" s="25">
        <v>0</v>
      </c>
      <c r="E56" s="25">
        <v>0</v>
      </c>
    </row>
    <row r="57" spans="1:5">
      <c r="A57" s="17" t="s">
        <v>93</v>
      </c>
      <c r="B57" s="29"/>
      <c r="C57" s="19"/>
      <c r="D57" s="25"/>
      <c r="E57" s="25"/>
    </row>
    <row r="58" spans="1:5" ht="15" thickBot="1">
      <c r="A58" s="52" t="s">
        <v>94</v>
      </c>
      <c r="B58" s="53" t="s">
        <v>95</v>
      </c>
      <c r="C58" s="54"/>
      <c r="D58" s="55">
        <v>0</v>
      </c>
      <c r="E58" s="55">
        <v>0</v>
      </c>
    </row>
    <row r="59" spans="1:5" ht="15" thickBot="1">
      <c r="A59" s="56" t="s">
        <v>96</v>
      </c>
      <c r="B59" s="57" t="s">
        <v>97</v>
      </c>
      <c r="C59" s="58"/>
      <c r="D59" s="59">
        <v>24257294</v>
      </c>
      <c r="E59" s="59">
        <v>28983453.890000001</v>
      </c>
    </row>
    <row r="60" spans="1:5">
      <c r="A60" s="60">
        <v>2.2999999999999998</v>
      </c>
      <c r="B60" s="61" t="s">
        <v>98</v>
      </c>
      <c r="C60" s="62"/>
      <c r="D60" s="63"/>
      <c r="E60" s="63"/>
    </row>
    <row r="61" spans="1:5">
      <c r="A61" s="17" t="s">
        <v>99</v>
      </c>
      <c r="B61" s="64" t="s">
        <v>100</v>
      </c>
      <c r="C61" s="19">
        <v>4101</v>
      </c>
      <c r="D61" s="25">
        <v>0</v>
      </c>
      <c r="E61" s="25">
        <v>0</v>
      </c>
    </row>
    <row r="62" spans="1:5">
      <c r="A62" s="17" t="s">
        <v>101</v>
      </c>
      <c r="B62" s="64" t="s">
        <v>102</v>
      </c>
      <c r="C62" s="19">
        <v>4102</v>
      </c>
      <c r="D62" s="25">
        <v>92782900</v>
      </c>
      <c r="E62" s="25">
        <v>92782900</v>
      </c>
    </row>
    <row r="63" spans="1:5">
      <c r="A63" s="17" t="s">
        <v>103</v>
      </c>
      <c r="B63" s="64" t="s">
        <v>104</v>
      </c>
      <c r="C63" s="19">
        <v>4103</v>
      </c>
      <c r="D63" s="25">
        <v>0</v>
      </c>
      <c r="E63" s="25">
        <v>0</v>
      </c>
    </row>
    <row r="64" spans="1:5">
      <c r="A64" s="17" t="s">
        <v>105</v>
      </c>
      <c r="B64" s="65" t="s">
        <v>106</v>
      </c>
      <c r="C64" s="19">
        <v>4104</v>
      </c>
      <c r="D64" s="25">
        <v>0</v>
      </c>
      <c r="E64" s="25">
        <v>0</v>
      </c>
    </row>
    <row r="65" spans="1:5">
      <c r="A65" s="17" t="s">
        <v>107</v>
      </c>
      <c r="B65" s="29" t="s">
        <v>108</v>
      </c>
      <c r="C65" s="19">
        <v>4105</v>
      </c>
      <c r="D65" s="25">
        <v>0</v>
      </c>
      <c r="E65" s="25">
        <v>0</v>
      </c>
    </row>
    <row r="66" spans="1:5">
      <c r="A66" s="17" t="s">
        <v>109</v>
      </c>
      <c r="B66" s="29" t="s">
        <v>110</v>
      </c>
      <c r="C66" s="19"/>
      <c r="D66" s="25">
        <v>9025600</v>
      </c>
      <c r="E66" s="25">
        <v>9025600</v>
      </c>
    </row>
    <row r="67" spans="1:5">
      <c r="A67" s="17" t="s">
        <v>111</v>
      </c>
      <c r="B67" s="29" t="s">
        <v>112</v>
      </c>
      <c r="C67" s="19"/>
      <c r="D67" s="25">
        <v>0</v>
      </c>
      <c r="E67" s="25">
        <v>0</v>
      </c>
    </row>
    <row r="68" spans="1:5">
      <c r="A68" s="17" t="s">
        <v>113</v>
      </c>
      <c r="B68" s="29" t="s">
        <v>114</v>
      </c>
      <c r="C68" s="19">
        <v>4111</v>
      </c>
      <c r="D68" s="25">
        <v>13623600</v>
      </c>
      <c r="E68" s="25">
        <v>13623600</v>
      </c>
    </row>
    <row r="69" spans="1:5">
      <c r="A69" s="17" t="s">
        <v>115</v>
      </c>
      <c r="B69" s="29" t="s">
        <v>116</v>
      </c>
      <c r="C69" s="19"/>
      <c r="D69" s="25">
        <v>-84003400</v>
      </c>
      <c r="E69" s="25">
        <v>-88155376</v>
      </c>
    </row>
    <row r="70" spans="1:5" ht="15" thickBot="1">
      <c r="A70" s="36" t="s">
        <v>117</v>
      </c>
      <c r="B70" s="37" t="s">
        <v>118</v>
      </c>
      <c r="C70" s="38"/>
      <c r="D70" s="39">
        <f>SUM(D62:D69)</f>
        <v>31428700</v>
      </c>
      <c r="E70" s="39">
        <f>SUM(E62:E69)</f>
        <v>27276724</v>
      </c>
    </row>
    <row r="71" spans="1:5" ht="15" thickBot="1">
      <c r="A71" s="40">
        <v>2.4</v>
      </c>
      <c r="B71" s="66" t="s">
        <v>119</v>
      </c>
      <c r="C71" s="42"/>
      <c r="D71" s="43">
        <v>55685994</v>
      </c>
      <c r="E71" s="43">
        <v>56260177.890000001</v>
      </c>
    </row>
    <row r="72" spans="1:5">
      <c r="A72" s="1"/>
      <c r="B72" s="67"/>
      <c r="C72" s="3"/>
      <c r="D72" s="68"/>
      <c r="E72" s="68"/>
    </row>
    <row r="73" spans="1:5">
      <c r="A73" s="1"/>
      <c r="B73" s="67"/>
      <c r="C73" s="3"/>
      <c r="D73" s="7"/>
      <c r="E73" s="7"/>
    </row>
    <row r="74" spans="1:5">
      <c r="A74" s="1"/>
      <c r="B74" s="67"/>
      <c r="C74" s="3"/>
      <c r="D74" s="7"/>
      <c r="E74" s="7"/>
    </row>
    <row r="75" spans="1:5">
      <c r="A75" s="1"/>
      <c r="B75" s="67"/>
      <c r="C75" s="3"/>
      <c r="D75" s="7"/>
      <c r="E75" s="7"/>
    </row>
    <row r="76" spans="1:5">
      <c r="A76" s="1"/>
      <c r="B76" s="2"/>
      <c r="C76" s="3"/>
      <c r="D76" s="7"/>
      <c r="E76" s="7"/>
    </row>
    <row r="77" spans="1:5">
      <c r="A77" s="1"/>
      <c r="B77" s="69" t="s">
        <v>121</v>
      </c>
      <c r="C77" s="70"/>
      <c r="D77" s="7"/>
      <c r="E77" s="7"/>
    </row>
    <row r="78" spans="1:5">
      <c r="A78" s="1"/>
      <c r="B78" s="71"/>
      <c r="C78" s="72"/>
      <c r="D78" s="7"/>
      <c r="E78" s="7"/>
    </row>
    <row r="79" spans="1:5">
      <c r="A79" s="1"/>
      <c r="B79" s="69" t="s">
        <v>122</v>
      </c>
      <c r="C79" s="70"/>
      <c r="D79" s="7"/>
      <c r="E79" s="7"/>
    </row>
    <row r="80" spans="1:5">
      <c r="A80" s="1"/>
      <c r="B80" s="67"/>
      <c r="C80" s="3"/>
      <c r="D80" s="7"/>
      <c r="E80" s="7"/>
    </row>
    <row r="81" spans="1:5">
      <c r="A81" s="1"/>
      <c r="B81" s="67"/>
      <c r="C81" s="3"/>
      <c r="D81" s="7"/>
      <c r="E81" s="7"/>
    </row>
    <row r="82" spans="1:5">
      <c r="A82" s="1"/>
      <c r="B82" s="67"/>
      <c r="C82" s="3"/>
      <c r="D82" s="7"/>
      <c r="E82" s="7"/>
    </row>
    <row r="83" spans="1:5">
      <c r="A83" s="1"/>
      <c r="B83" s="67"/>
      <c r="C83" s="3"/>
      <c r="D83" s="7"/>
      <c r="E83" s="7"/>
    </row>
    <row r="84" spans="1:5">
      <c r="A84" s="1"/>
      <c r="B84" s="67"/>
      <c r="C84" s="3"/>
      <c r="D84" s="7"/>
      <c r="E84" s="7"/>
    </row>
    <row r="85" spans="1:5">
      <c r="A85" s="1"/>
      <c r="B85" s="2"/>
      <c r="C85" s="3"/>
      <c r="D85" s="4"/>
      <c r="E85" s="4"/>
    </row>
    <row r="86" spans="1:5">
      <c r="A86" s="1"/>
      <c r="B86" s="2"/>
      <c r="C86" s="3"/>
      <c r="D86" s="4"/>
      <c r="E86" s="4"/>
    </row>
    <row r="87" spans="1:5">
      <c r="A87" s="1"/>
      <c r="B87" s="2"/>
      <c r="C87" s="3"/>
      <c r="D87" s="4"/>
      <c r="E87" s="4"/>
    </row>
    <row r="88" spans="1:5">
      <c r="A88" s="1"/>
      <c r="B88" s="2"/>
      <c r="C88" s="3"/>
      <c r="D88" s="4"/>
      <c r="E88" s="4"/>
    </row>
    <row r="89" spans="1:5">
      <c r="A89" s="1"/>
      <c r="B89" s="2"/>
      <c r="C89" s="3"/>
      <c r="D89" s="4"/>
      <c r="E89" s="82" t="s">
        <v>120</v>
      </c>
    </row>
    <row r="90" spans="1:5">
      <c r="A90" s="73"/>
      <c r="B90" s="74"/>
      <c r="C90" s="75"/>
      <c r="D90" s="76"/>
      <c r="E90" s="76"/>
    </row>
    <row r="91" spans="1:5">
      <c r="A91" s="73"/>
      <c r="B91" s="74"/>
      <c r="C91" s="75"/>
      <c r="D91" s="76"/>
      <c r="E91" s="76"/>
    </row>
    <row r="92" spans="1:5">
      <c r="A92" s="73"/>
      <c r="B92" s="74"/>
      <c r="C92" s="75"/>
      <c r="D92" s="76"/>
      <c r="E92" s="76"/>
    </row>
    <row r="93" spans="1:5">
      <c r="A93" s="73"/>
      <c r="B93" s="74"/>
      <c r="C93" s="75"/>
      <c r="D93" s="76"/>
      <c r="E93" s="76"/>
    </row>
    <row r="94" spans="1:5">
      <c r="A94" s="73"/>
      <c r="B94" s="74"/>
      <c r="C94" s="75"/>
      <c r="D94" s="76"/>
      <c r="E94" s="76"/>
    </row>
    <row r="95" spans="1:5">
      <c r="A95" s="73"/>
      <c r="B95" s="74"/>
      <c r="C95" s="75"/>
      <c r="D95" s="76"/>
      <c r="E95" s="76"/>
    </row>
    <row r="96" spans="1:5">
      <c r="A96" s="73"/>
      <c r="B96" s="74"/>
      <c r="C96" s="75"/>
      <c r="D96" s="76"/>
      <c r="E96" s="76"/>
    </row>
    <row r="97" spans="1:5">
      <c r="A97" s="73"/>
      <c r="B97" s="74"/>
      <c r="C97" s="75"/>
      <c r="D97" s="76"/>
      <c r="E97" s="76"/>
    </row>
    <row r="98" spans="1:5">
      <c r="A98" s="73"/>
      <c r="B98" s="74"/>
      <c r="C98" s="75"/>
      <c r="D98" s="76"/>
      <c r="E98" s="76"/>
    </row>
    <row r="99" spans="1:5">
      <c r="A99" s="73"/>
      <c r="B99" s="74"/>
      <c r="C99" s="75"/>
      <c r="D99" s="76"/>
      <c r="E99" s="76"/>
    </row>
    <row r="100" spans="1:5">
      <c r="A100" s="73"/>
      <c r="B100" s="74"/>
      <c r="C100" s="75"/>
      <c r="D100" s="76"/>
      <c r="E100" s="76"/>
    </row>
    <row r="101" spans="1:5">
      <c r="A101" s="73"/>
      <c r="B101" s="74"/>
      <c r="C101" s="75"/>
      <c r="D101" s="76"/>
      <c r="E101" s="76"/>
    </row>
    <row r="102" spans="1:5">
      <c r="A102" s="73"/>
      <c r="B102" s="74"/>
      <c r="C102" s="75"/>
      <c r="D102" s="76"/>
      <c r="E102" s="76"/>
    </row>
    <row r="103" spans="1:5">
      <c r="A103" s="73"/>
      <c r="B103" s="77"/>
      <c r="C103" s="78"/>
      <c r="D103" s="76"/>
      <c r="E103" s="83"/>
    </row>
    <row r="104" spans="1:5">
      <c r="A104" s="73"/>
      <c r="B104" s="79"/>
      <c r="C104" s="80"/>
      <c r="D104" s="81"/>
      <c r="E104" s="83"/>
    </row>
    <row r="105" spans="1:5">
      <c r="A105" s="73"/>
      <c r="B105" s="74"/>
      <c r="C105" s="75"/>
      <c r="D105" s="76"/>
      <c r="E105" s="76"/>
    </row>
    <row r="106" spans="1:5">
      <c r="A106" s="73"/>
      <c r="B106" s="74"/>
      <c r="C106" s="75"/>
      <c r="D106" s="76"/>
      <c r="E106" s="76"/>
    </row>
    <row r="107" spans="1:5">
      <c r="A107" s="73"/>
      <c r="B107" s="74"/>
      <c r="C107" s="75"/>
      <c r="D107" s="76"/>
      <c r="E107" s="76"/>
    </row>
    <row r="108" spans="1:5">
      <c r="A108" s="73"/>
      <c r="B108" s="74"/>
      <c r="C108" s="75"/>
      <c r="D108" s="76"/>
      <c r="E108" s="76"/>
    </row>
    <row r="109" spans="1:5">
      <c r="A109" s="73"/>
      <c r="B109" s="74"/>
      <c r="C109" s="75"/>
      <c r="D109" s="76"/>
      <c r="E109" s="76"/>
    </row>
    <row r="110" spans="1:5">
      <c r="A110" s="73"/>
      <c r="B110" s="74"/>
      <c r="C110" s="75"/>
      <c r="D110" s="76"/>
      <c r="E110" s="76"/>
    </row>
    <row r="111" spans="1:5">
      <c r="A111" s="73"/>
      <c r="B111" s="74"/>
      <c r="C111" s="75"/>
      <c r="D111" s="76"/>
      <c r="E111" s="76"/>
    </row>
    <row r="112" spans="1:5">
      <c r="A112" s="73"/>
      <c r="B112" s="74"/>
      <c r="C112" s="75"/>
      <c r="D112" s="76"/>
      <c r="E112" s="76"/>
    </row>
    <row r="113" spans="1:5">
      <c r="A113" s="73"/>
      <c r="B113" s="74"/>
      <c r="C113" s="75"/>
      <c r="D113" s="76"/>
      <c r="E113" s="76"/>
    </row>
    <row r="114" spans="1:5">
      <c r="A114" s="73"/>
      <c r="B114" s="74"/>
      <c r="C114" s="75"/>
      <c r="D114" s="76"/>
      <c r="E114" s="76"/>
    </row>
    <row r="115" spans="1:5">
      <c r="A115" s="73"/>
      <c r="B115" s="74"/>
      <c r="C115" s="75"/>
      <c r="D115" s="76"/>
      <c r="E115" s="76"/>
    </row>
    <row r="116" spans="1:5">
      <c r="A116" s="73"/>
      <c r="B116" s="74"/>
      <c r="C116" s="75"/>
      <c r="D116" s="76"/>
      <c r="E116" s="76"/>
    </row>
    <row r="117" spans="1:5">
      <c r="A117" s="73"/>
      <c r="B117" s="74"/>
      <c r="C117" s="75"/>
      <c r="D117" s="76"/>
      <c r="E117" s="76"/>
    </row>
    <row r="118" spans="1:5">
      <c r="A118" s="73"/>
      <c r="B118" s="74"/>
      <c r="C118" s="75"/>
      <c r="D118" s="76"/>
      <c r="E118" s="76"/>
    </row>
    <row r="119" spans="1:5">
      <c r="A119" s="73"/>
      <c r="B119" s="74"/>
      <c r="C119" s="75"/>
      <c r="D119" s="76"/>
      <c r="E119" s="76"/>
    </row>
    <row r="120" spans="1:5">
      <c r="A120" s="73"/>
      <c r="B120" s="74"/>
      <c r="C120" s="75"/>
      <c r="D120" s="76"/>
      <c r="E120" s="76"/>
    </row>
    <row r="121" spans="1:5">
      <c r="A121" s="73"/>
      <c r="B121" s="74"/>
      <c r="C121" s="75"/>
      <c r="D121" s="76"/>
      <c r="E121" s="76"/>
    </row>
    <row r="122" spans="1:5">
      <c r="A122" s="73"/>
      <c r="B122" s="74"/>
      <c r="C122" s="75"/>
      <c r="D122" s="76"/>
      <c r="E122" s="76"/>
    </row>
    <row r="123" spans="1:5">
      <c r="A123" s="73"/>
      <c r="B123" s="74"/>
      <c r="C123" s="75"/>
      <c r="D123" s="76"/>
      <c r="E123" s="76"/>
    </row>
    <row r="124" spans="1:5">
      <c r="A124" s="73"/>
      <c r="B124" s="74"/>
      <c r="C124" s="75"/>
      <c r="D124" s="76"/>
      <c r="E124" s="76"/>
    </row>
    <row r="125" spans="1:5">
      <c r="A125" s="73"/>
      <c r="B125" s="74"/>
      <c r="C125" s="75"/>
      <c r="D125" s="76"/>
      <c r="E125" s="76"/>
    </row>
  </sheetData>
  <mergeCells count="7">
    <mergeCell ref="E6:E8"/>
    <mergeCell ref="A2:B2"/>
    <mergeCell ref="A3:B3"/>
    <mergeCell ref="A6:A8"/>
    <mergeCell ref="B6:B8"/>
    <mergeCell ref="C6:C8"/>
    <mergeCell ref="D6:D8"/>
  </mergeCells>
  <dataValidations count="1">
    <dataValidation allowBlank="1" showInputMessage="1" showErrorMessage="1" prompt="D баганад өмнөх улирлын мөнгөн гүйлгээг оруулна уу." sqref="E4" xr:uid="{918F52C1-D494-493B-B570-B497F115F55A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19F5-3AB4-4446-8040-7F7D807E3741}">
  <dimension ref="A1:E46"/>
  <sheetViews>
    <sheetView topLeftCell="A21" workbookViewId="0">
      <selection activeCell="B43" sqref="B43:B45"/>
    </sheetView>
  </sheetViews>
  <sheetFormatPr defaultRowHeight="14.4"/>
  <cols>
    <col min="2" max="2" width="51.109375" customWidth="1"/>
    <col min="4" max="5" width="15.5546875" customWidth="1"/>
  </cols>
  <sheetData>
    <row r="1" spans="1:5">
      <c r="A1" s="146" t="s">
        <v>123</v>
      </c>
      <c r="B1" s="146"/>
      <c r="C1" s="146"/>
      <c r="D1" s="146"/>
      <c r="E1" s="146"/>
    </row>
    <row r="2" spans="1:5">
      <c r="A2" s="84"/>
      <c r="B2" s="84"/>
      <c r="C2" s="86"/>
      <c r="D2" s="87"/>
      <c r="E2" s="85"/>
    </row>
    <row r="3" spans="1:5">
      <c r="A3" s="88" t="s">
        <v>0</v>
      </c>
      <c r="B3" s="88"/>
      <c r="C3" s="86"/>
      <c r="D3" s="89"/>
      <c r="E3" s="90"/>
    </row>
    <row r="4" spans="1:5">
      <c r="A4" s="91" t="s">
        <v>1</v>
      </c>
      <c r="B4" s="91"/>
      <c r="C4" s="92"/>
      <c r="D4" s="93"/>
      <c r="E4" s="94"/>
    </row>
    <row r="5" spans="1:5" ht="16.2">
      <c r="A5" s="84"/>
      <c r="B5" s="95"/>
      <c r="C5" s="92"/>
      <c r="D5" s="96"/>
      <c r="E5" s="97"/>
    </row>
    <row r="6" spans="1:5">
      <c r="A6" s="84"/>
      <c r="B6" s="84"/>
      <c r="C6" s="86"/>
      <c r="D6" s="87"/>
      <c r="E6" s="98" t="s">
        <v>14</v>
      </c>
    </row>
    <row r="7" spans="1:5">
      <c r="A7" s="99" t="s">
        <v>2</v>
      </c>
      <c r="B7" s="100" t="s">
        <v>125</v>
      </c>
      <c r="C7" s="101"/>
      <c r="D7" s="102" t="s">
        <v>126</v>
      </c>
      <c r="E7" s="102" t="s">
        <v>13</v>
      </c>
    </row>
    <row r="8" spans="1:5">
      <c r="A8" s="103"/>
      <c r="B8" s="100"/>
      <c r="C8" s="104"/>
      <c r="D8" s="105"/>
      <c r="E8" s="102"/>
    </row>
    <row r="9" spans="1:5">
      <c r="A9" s="106">
        <v>1</v>
      </c>
      <c r="B9" s="107" t="s">
        <v>127</v>
      </c>
      <c r="C9" s="108"/>
      <c r="D9" s="109">
        <v>0</v>
      </c>
      <c r="E9" s="110">
        <v>0</v>
      </c>
    </row>
    <row r="10" spans="1:5">
      <c r="A10" s="111">
        <v>2</v>
      </c>
      <c r="B10" s="112" t="s">
        <v>128</v>
      </c>
      <c r="C10" s="113"/>
      <c r="D10" s="114"/>
      <c r="E10" s="110">
        <v>0</v>
      </c>
    </row>
    <row r="11" spans="1:5">
      <c r="A11" s="115">
        <v>3</v>
      </c>
      <c r="B11" s="107" t="s">
        <v>129</v>
      </c>
      <c r="C11" s="116"/>
      <c r="D11" s="114"/>
      <c r="E11" s="110">
        <v>0</v>
      </c>
    </row>
    <row r="12" spans="1:5">
      <c r="A12" s="117">
        <v>4</v>
      </c>
      <c r="B12" s="118" t="s">
        <v>130</v>
      </c>
      <c r="C12" s="119">
        <v>5103</v>
      </c>
      <c r="D12" s="120"/>
      <c r="E12" s="121">
        <v>0</v>
      </c>
    </row>
    <row r="13" spans="1:5">
      <c r="A13" s="122">
        <v>5</v>
      </c>
      <c r="B13" s="118" t="s">
        <v>131</v>
      </c>
      <c r="C13" s="119">
        <v>5104</v>
      </c>
      <c r="D13" s="120"/>
      <c r="E13" s="121">
        <v>0</v>
      </c>
    </row>
    <row r="14" spans="1:5">
      <c r="A14" s="117">
        <v>6</v>
      </c>
      <c r="B14" s="118" t="s">
        <v>132</v>
      </c>
      <c r="C14" s="119">
        <v>5105</v>
      </c>
      <c r="D14" s="120"/>
      <c r="E14" s="121">
        <v>0</v>
      </c>
    </row>
    <row r="15" spans="1:5">
      <c r="A15" s="122">
        <v>7</v>
      </c>
      <c r="B15" s="118" t="s">
        <v>133</v>
      </c>
      <c r="C15" s="119">
        <v>5106</v>
      </c>
      <c r="D15" s="120"/>
      <c r="E15" s="121">
        <v>0</v>
      </c>
    </row>
    <row r="16" spans="1:5">
      <c r="A16" s="117">
        <v>8</v>
      </c>
      <c r="B16" s="118" t="s">
        <v>134</v>
      </c>
      <c r="C16" s="119"/>
      <c r="D16" s="123"/>
      <c r="E16" s="121">
        <v>0</v>
      </c>
    </row>
    <row r="17" spans="1:5">
      <c r="A17" s="122">
        <v>9</v>
      </c>
      <c r="B17" s="118" t="s">
        <v>135</v>
      </c>
      <c r="C17" s="119"/>
      <c r="D17" s="123"/>
      <c r="E17" s="121">
        <v>0</v>
      </c>
    </row>
    <row r="18" spans="1:5">
      <c r="A18" s="117">
        <v>10</v>
      </c>
      <c r="B18" s="118" t="s">
        <v>136</v>
      </c>
      <c r="C18" s="119"/>
      <c r="D18" s="123"/>
      <c r="E18" s="121">
        <v>3931576</v>
      </c>
    </row>
    <row r="19" spans="1:5">
      <c r="A19" s="122">
        <v>11</v>
      </c>
      <c r="B19" s="118" t="s">
        <v>137</v>
      </c>
      <c r="C19" s="119"/>
      <c r="D19" s="123"/>
      <c r="E19" s="121">
        <v>0</v>
      </c>
    </row>
    <row r="20" spans="1:5">
      <c r="A20" s="117">
        <v>12</v>
      </c>
      <c r="B20" s="118" t="s">
        <v>138</v>
      </c>
      <c r="C20" s="119"/>
      <c r="D20" s="123"/>
      <c r="E20" s="121">
        <v>220400</v>
      </c>
    </row>
    <row r="21" spans="1:5">
      <c r="A21" s="122">
        <v>13</v>
      </c>
      <c r="B21" s="118" t="s">
        <v>139</v>
      </c>
      <c r="C21" s="119"/>
      <c r="D21" s="123"/>
      <c r="E21" s="121">
        <v>0</v>
      </c>
    </row>
    <row r="22" spans="1:5">
      <c r="A22" s="117">
        <v>14</v>
      </c>
      <c r="B22" s="118" t="s">
        <v>140</v>
      </c>
      <c r="C22" s="119"/>
      <c r="D22" s="123"/>
      <c r="E22" s="121">
        <v>0</v>
      </c>
    </row>
    <row r="23" spans="1:5">
      <c r="A23" s="122">
        <v>15</v>
      </c>
      <c r="B23" s="118" t="s">
        <v>141</v>
      </c>
      <c r="C23" s="119"/>
      <c r="D23" s="123"/>
      <c r="E23" s="121">
        <v>0</v>
      </c>
    </row>
    <row r="24" spans="1:5">
      <c r="A24" s="117">
        <v>16</v>
      </c>
      <c r="B24" s="118" t="s">
        <v>142</v>
      </c>
      <c r="C24" s="119"/>
      <c r="D24" s="123"/>
      <c r="E24" s="121">
        <v>0</v>
      </c>
    </row>
    <row r="25" spans="1:5">
      <c r="A25" s="122">
        <v>17</v>
      </c>
      <c r="B25" s="118" t="s">
        <v>143</v>
      </c>
      <c r="C25" s="119"/>
      <c r="D25" s="123"/>
      <c r="E25" s="121">
        <v>0</v>
      </c>
    </row>
    <row r="26" spans="1:5">
      <c r="A26" s="124">
        <v>18</v>
      </c>
      <c r="B26" s="107" t="s">
        <v>144</v>
      </c>
      <c r="C26" s="116"/>
      <c r="D26" s="123"/>
      <c r="E26" s="121">
        <v>-4151976</v>
      </c>
    </row>
    <row r="27" spans="1:5">
      <c r="A27" s="122">
        <v>19</v>
      </c>
      <c r="B27" s="118" t="s">
        <v>145</v>
      </c>
      <c r="C27" s="119"/>
      <c r="D27" s="123"/>
      <c r="E27" s="121">
        <v>0</v>
      </c>
    </row>
    <row r="28" spans="1:5">
      <c r="A28" s="125" t="s">
        <v>146</v>
      </c>
      <c r="B28" s="126" t="s">
        <v>147</v>
      </c>
      <c r="C28" s="119">
        <v>9101</v>
      </c>
      <c r="D28" s="120"/>
      <c r="E28" s="121">
        <v>0</v>
      </c>
    </row>
    <row r="29" spans="1:5">
      <c r="A29" s="125" t="s">
        <v>146</v>
      </c>
      <c r="B29" s="126" t="s">
        <v>148</v>
      </c>
      <c r="C29" s="119">
        <v>9102</v>
      </c>
      <c r="D29" s="120"/>
      <c r="E29" s="127">
        <v>0</v>
      </c>
    </row>
    <row r="30" spans="1:5">
      <c r="A30" s="124">
        <v>20</v>
      </c>
      <c r="B30" s="107" t="s">
        <v>149</v>
      </c>
      <c r="C30" s="116"/>
      <c r="D30" s="123"/>
      <c r="E30" s="121">
        <v>-4151976</v>
      </c>
    </row>
    <row r="31" spans="1:5" ht="24" customHeight="1">
      <c r="A31" s="124">
        <v>21</v>
      </c>
      <c r="B31" s="128" t="s">
        <v>150</v>
      </c>
      <c r="C31" s="129"/>
      <c r="D31" s="123"/>
      <c r="E31" s="121">
        <v>0</v>
      </c>
    </row>
    <row r="32" spans="1:5">
      <c r="A32" s="122">
        <v>22</v>
      </c>
      <c r="B32" s="107" t="s">
        <v>151</v>
      </c>
      <c r="C32" s="116"/>
      <c r="D32" s="123"/>
      <c r="E32" s="121">
        <v>-4151976</v>
      </c>
    </row>
    <row r="33" spans="1:5">
      <c r="A33" s="122">
        <v>23</v>
      </c>
      <c r="B33" s="107" t="s">
        <v>152</v>
      </c>
      <c r="C33" s="116"/>
      <c r="D33" s="114"/>
      <c r="E33" s="110">
        <v>0</v>
      </c>
    </row>
    <row r="34" spans="1:5">
      <c r="A34" s="130">
        <v>23.1</v>
      </c>
      <c r="B34" s="118" t="s">
        <v>153</v>
      </c>
      <c r="C34" s="119"/>
      <c r="D34" s="123"/>
      <c r="E34" s="121">
        <v>0</v>
      </c>
    </row>
    <row r="35" spans="1:5">
      <c r="A35" s="130">
        <v>23.2</v>
      </c>
      <c r="B35" s="118" t="s">
        <v>154</v>
      </c>
      <c r="C35" s="119"/>
      <c r="D35" s="123"/>
      <c r="E35" s="121">
        <v>0</v>
      </c>
    </row>
    <row r="36" spans="1:5">
      <c r="A36" s="130">
        <v>23.3</v>
      </c>
      <c r="B36" s="118" t="s">
        <v>155</v>
      </c>
      <c r="C36" s="119"/>
      <c r="D36" s="123"/>
      <c r="E36" s="121">
        <v>0</v>
      </c>
    </row>
    <row r="37" spans="1:5">
      <c r="A37" s="122">
        <v>24</v>
      </c>
      <c r="B37" s="107" t="s">
        <v>156</v>
      </c>
      <c r="C37" s="116"/>
      <c r="D37" s="123"/>
      <c r="E37" s="121">
        <v>-4151976</v>
      </c>
    </row>
    <row r="38" spans="1:5">
      <c r="A38" s="122">
        <v>25</v>
      </c>
      <c r="B38" s="131" t="s">
        <v>157</v>
      </c>
      <c r="C38" s="119"/>
      <c r="D38" s="120"/>
      <c r="E38" s="121"/>
    </row>
    <row r="39" spans="1:5">
      <c r="A39" s="84"/>
      <c r="B39" s="132"/>
      <c r="C39" s="133"/>
      <c r="D39" s="134"/>
      <c r="E39" s="135"/>
    </row>
    <row r="40" spans="1:5">
      <c r="A40" s="84"/>
      <c r="B40" s="132"/>
      <c r="C40" s="133"/>
      <c r="D40" s="134"/>
      <c r="E40" s="135"/>
    </row>
    <row r="41" spans="1:5">
      <c r="A41" s="84"/>
      <c r="B41" s="132"/>
      <c r="C41" s="133"/>
      <c r="D41" s="134"/>
      <c r="E41" s="135"/>
    </row>
    <row r="42" spans="1:5">
      <c r="A42" s="84"/>
      <c r="B42" s="132"/>
      <c r="C42" s="133"/>
      <c r="D42" s="136"/>
      <c r="E42" s="135"/>
    </row>
    <row r="43" spans="1:5">
      <c r="A43" s="84"/>
      <c r="B43" s="69" t="s">
        <v>121</v>
      </c>
      <c r="C43" s="137"/>
      <c r="D43" s="138"/>
      <c r="E43" s="139"/>
    </row>
    <row r="44" spans="1:5">
      <c r="A44" s="84"/>
      <c r="B44" s="71"/>
      <c r="C44" s="137"/>
      <c r="D44" s="138"/>
      <c r="E44" s="139"/>
    </row>
    <row r="45" spans="1:5">
      <c r="A45" s="84"/>
      <c r="B45" s="69" t="s">
        <v>122</v>
      </c>
      <c r="C45" s="137"/>
      <c r="D45" s="138"/>
      <c r="E45" s="139"/>
    </row>
    <row r="46" spans="1:5">
      <c r="A46" s="140"/>
      <c r="B46" s="141"/>
      <c r="C46" s="142"/>
      <c r="D46" s="143"/>
      <c r="E46" s="144"/>
    </row>
  </sheetData>
  <mergeCells count="8">
    <mergeCell ref="E7:E8"/>
    <mergeCell ref="A1:E1"/>
    <mergeCell ref="A3:B3"/>
    <mergeCell ref="A4:B4"/>
    <mergeCell ref="A7:A8"/>
    <mergeCell ref="B7:B8"/>
    <mergeCell ref="C7:C8"/>
    <mergeCell ref="D7:D8"/>
  </mergeCells>
  <dataValidations count="1">
    <dataValidation allowBlank="1" showInputMessage="1" showErrorMessage="1" prompt="D баганад өмнөх улирлын мөнгөн гүйлгээг оруулна уу." sqref="E6" xr:uid="{8EEB7664-66FE-4D42-A4B1-CFB755626831}"/>
  </dataValidations>
  <pageMargins left="0.7" right="0.7" top="0.75" bottom="0.75" header="0.3" footer="0.3"/>
  <pageSetup orientation="portrait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Button99_Click">
                <anchor moveWithCells="1" sizeWithCells="1">
                  <from>
                    <xdr:col>0</xdr:col>
                    <xdr:colOff>68580</xdr:colOff>
                    <xdr:row>5</xdr:row>
                    <xdr:rowOff>0</xdr:rowOff>
                  </from>
                  <to>
                    <xdr:col>0</xdr:col>
                    <xdr:colOff>449580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Button294_Click">
                <anchor moveWithCells="1" sizeWithCells="1">
                  <from>
                    <xdr:col>1</xdr:col>
                    <xdr:colOff>228600</xdr:colOff>
                    <xdr:row>5</xdr:row>
                    <xdr:rowOff>0</xdr:rowOff>
                  </from>
                  <to>
                    <xdr:col>1</xdr:col>
                    <xdr:colOff>609600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Button1993_Click">
                <anchor moveWithCells="1" sizeWithCells="1">
                  <from>
                    <xdr:col>0</xdr:col>
                    <xdr:colOff>449580</xdr:colOff>
                    <xdr:row>5</xdr:row>
                    <xdr:rowOff>0</xdr:rowOff>
                  </from>
                  <to>
                    <xdr:col>1</xdr:col>
                    <xdr:colOff>220980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Button 4">
              <controlPr defaultSize="0" print="0" autoFill="0" autoPict="0" macro="[1]!Button2000_Click">
                <anchor moveWithCells="1" sizeWithCells="1">
                  <from>
                    <xdr:col>1</xdr:col>
                    <xdr:colOff>609600</xdr:colOff>
                    <xdr:row>5</xdr:row>
                    <xdr:rowOff>0</xdr:rowOff>
                  </from>
                  <to>
                    <xdr:col>1</xdr:col>
                    <xdr:colOff>609600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Button 5">
              <controlPr defaultSize="0" print="0" autoFill="0" autoPict="0" macro="[1]!Automatic_Click">
                <anchor moveWithCells="1" sizeWithCells="1">
                  <from>
                    <xdr:col>1</xdr:col>
                    <xdr:colOff>609600</xdr:colOff>
                    <xdr:row>5</xdr:row>
                    <xdr:rowOff>0</xdr:rowOff>
                  </from>
                  <to>
                    <xdr:col>1</xdr:col>
                    <xdr:colOff>609600</xdr:colOff>
                    <xdr:row>5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B97D-211B-48EC-9EA6-356B22B47B5A}">
  <dimension ref="A1:J35"/>
  <sheetViews>
    <sheetView topLeftCell="A10" workbookViewId="0">
      <selection activeCell="C31" sqref="C31:E33"/>
    </sheetView>
  </sheetViews>
  <sheetFormatPr defaultRowHeight="14.4"/>
  <cols>
    <col min="2" max="2" width="35.44140625" customWidth="1"/>
    <col min="3" max="10" width="17.88671875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8"/>
      <c r="J1" s="148"/>
    </row>
    <row r="2" spans="1:10">
      <c r="A2" s="147"/>
      <c r="B2" s="147"/>
      <c r="C2" s="147"/>
      <c r="D2" s="147"/>
      <c r="E2" s="147"/>
      <c r="F2" s="147"/>
      <c r="G2" s="147"/>
      <c r="H2" s="147"/>
      <c r="I2" s="148"/>
      <c r="J2" s="148"/>
    </row>
    <row r="3" spans="1:10" ht="16.2">
      <c r="A3" s="147"/>
      <c r="B3" s="149"/>
      <c r="C3" s="149" t="s">
        <v>158</v>
      </c>
      <c r="D3" s="147"/>
      <c r="E3" s="147"/>
      <c r="F3" s="149"/>
      <c r="G3" s="149"/>
      <c r="H3" s="149"/>
      <c r="I3" s="149"/>
      <c r="J3" s="150"/>
    </row>
    <row r="4" spans="1:10">
      <c r="A4" s="147"/>
      <c r="B4" s="151"/>
      <c r="C4" s="151"/>
      <c r="D4" s="151"/>
      <c r="E4" s="151"/>
      <c r="F4" s="151"/>
      <c r="G4" s="151"/>
      <c r="H4" s="151"/>
      <c r="I4" s="151"/>
      <c r="J4" s="151"/>
    </row>
    <row r="5" spans="1:10">
      <c r="A5" s="152"/>
      <c r="B5" s="151"/>
      <c r="C5" s="151"/>
      <c r="D5" s="151">
        <f>[1]togtmol!C43</f>
        <v>0</v>
      </c>
      <c r="E5" s="151"/>
      <c r="F5" s="151"/>
      <c r="G5" s="151"/>
      <c r="H5" s="151"/>
      <c r="I5" s="151"/>
      <c r="J5" s="151"/>
    </row>
    <row r="6" spans="1:10">
      <c r="A6" s="153"/>
      <c r="B6" s="154" t="str">
        <f>[1]togtmol!C7</f>
        <v>Мандалговь-Импекс ХК</v>
      </c>
      <c r="C6" s="153"/>
      <c r="D6" s="153"/>
      <c r="E6" s="153"/>
      <c r="F6" s="153"/>
      <c r="G6" s="153"/>
      <c r="H6" s="153"/>
      <c r="I6" s="153"/>
      <c r="J6" s="151"/>
    </row>
    <row r="7" spans="1:10">
      <c r="A7" s="155"/>
      <c r="B7" s="155" t="s">
        <v>159</v>
      </c>
      <c r="C7" s="155"/>
      <c r="D7" s="155"/>
      <c r="E7" s="155"/>
      <c r="F7" s="155"/>
      <c r="G7" s="155"/>
      <c r="H7" s="155"/>
      <c r="I7" s="155"/>
      <c r="J7" s="151"/>
    </row>
    <row r="8" spans="1:10">
      <c r="A8" s="154"/>
      <c r="B8" s="154"/>
      <c r="C8" s="154"/>
      <c r="D8" s="154"/>
      <c r="E8" s="154"/>
      <c r="F8" s="154"/>
      <c r="G8" s="154"/>
      <c r="H8" s="154"/>
      <c r="I8" s="156"/>
      <c r="J8" s="98" t="s">
        <v>14</v>
      </c>
    </row>
    <row r="9" spans="1:10" ht="96.6">
      <c r="A9" s="157" t="s">
        <v>160</v>
      </c>
      <c r="B9" s="158" t="s">
        <v>161</v>
      </c>
      <c r="C9" s="158" t="s">
        <v>162</v>
      </c>
      <c r="D9" s="158" t="s">
        <v>106</v>
      </c>
      <c r="E9" s="158" t="s">
        <v>108</v>
      </c>
      <c r="F9" s="158" t="s">
        <v>110</v>
      </c>
      <c r="G9" s="158" t="s">
        <v>112</v>
      </c>
      <c r="H9" s="158" t="s">
        <v>163</v>
      </c>
      <c r="I9" s="158" t="s">
        <v>164</v>
      </c>
      <c r="J9" s="159" t="s">
        <v>165</v>
      </c>
    </row>
    <row r="10" spans="1:10">
      <c r="A10" s="160">
        <v>1</v>
      </c>
      <c r="B10" s="161" t="e">
        <f>+[1]togtmol!B8-1 &amp;" оны 1 сарын 1 үлдэгдэл"</f>
        <v>#VALUE!</v>
      </c>
      <c r="C10" s="162"/>
      <c r="D10" s="162"/>
      <c r="E10" s="162"/>
      <c r="F10" s="162"/>
      <c r="G10" s="162"/>
      <c r="H10" s="162"/>
      <c r="I10" s="162"/>
      <c r="J10" s="163">
        <f t="shared" ref="J10:J25" si="0">SUM(C10:I10)</f>
        <v>0</v>
      </c>
    </row>
    <row r="11" spans="1:10" ht="19.2" customHeight="1">
      <c r="A11" s="160">
        <f t="shared" ref="A11:A16" si="1">+A10+1</f>
        <v>2</v>
      </c>
      <c r="B11" s="164" t="s">
        <v>166</v>
      </c>
      <c r="C11" s="165"/>
      <c r="D11" s="165"/>
      <c r="E11" s="165"/>
      <c r="F11" s="165"/>
      <c r="G11" s="165"/>
      <c r="H11" s="165"/>
      <c r="I11" s="165"/>
      <c r="J11" s="163">
        <f t="shared" si="0"/>
        <v>0</v>
      </c>
    </row>
    <row r="12" spans="1:10">
      <c r="A12" s="160">
        <f t="shared" si="1"/>
        <v>3</v>
      </c>
      <c r="B12" s="161" t="s">
        <v>167</v>
      </c>
      <c r="C12" s="166"/>
      <c r="D12" s="166"/>
      <c r="E12" s="166"/>
      <c r="F12" s="166"/>
      <c r="G12" s="166"/>
      <c r="H12" s="166"/>
      <c r="I12" s="166"/>
      <c r="J12" s="163">
        <f t="shared" si="0"/>
        <v>0</v>
      </c>
    </row>
    <row r="13" spans="1:10">
      <c r="A13" s="160">
        <f t="shared" si="1"/>
        <v>4</v>
      </c>
      <c r="B13" s="167" t="s">
        <v>168</v>
      </c>
      <c r="C13" s="165"/>
      <c r="D13" s="165"/>
      <c r="E13" s="165"/>
      <c r="F13" s="165"/>
      <c r="G13" s="165"/>
      <c r="H13" s="165"/>
      <c r="I13" s="165"/>
      <c r="J13" s="163">
        <f t="shared" si="0"/>
        <v>0</v>
      </c>
    </row>
    <row r="14" spans="1:10">
      <c r="A14" s="160">
        <f t="shared" si="1"/>
        <v>5</v>
      </c>
      <c r="B14" s="167" t="s">
        <v>152</v>
      </c>
      <c r="C14" s="165"/>
      <c r="D14" s="165"/>
      <c r="E14" s="165"/>
      <c r="F14" s="165"/>
      <c r="G14" s="165"/>
      <c r="H14" s="165"/>
      <c r="I14" s="165"/>
      <c r="J14" s="163">
        <f t="shared" si="0"/>
        <v>0</v>
      </c>
    </row>
    <row r="15" spans="1:10">
      <c r="A15" s="160">
        <f t="shared" si="1"/>
        <v>6</v>
      </c>
      <c r="B15" s="167" t="s">
        <v>169</v>
      </c>
      <c r="C15" s="165"/>
      <c r="D15" s="165"/>
      <c r="E15" s="165"/>
      <c r="F15" s="165"/>
      <c r="G15" s="165"/>
      <c r="H15" s="165"/>
      <c r="I15" s="165"/>
      <c r="J15" s="163">
        <f t="shared" si="0"/>
        <v>0</v>
      </c>
    </row>
    <row r="16" spans="1:10">
      <c r="A16" s="160">
        <f t="shared" si="1"/>
        <v>7</v>
      </c>
      <c r="B16" s="167" t="s">
        <v>170</v>
      </c>
      <c r="C16" s="165"/>
      <c r="D16" s="165"/>
      <c r="E16" s="165"/>
      <c r="F16" s="165"/>
      <c r="G16" s="165"/>
      <c r="H16" s="165"/>
      <c r="I16" s="165"/>
      <c r="J16" s="163">
        <f t="shared" si="0"/>
        <v>0</v>
      </c>
    </row>
    <row r="17" spans="1:10">
      <c r="A17" s="160">
        <v>8</v>
      </c>
      <c r="B17" s="167" t="s">
        <v>171</v>
      </c>
      <c r="C17" s="165"/>
      <c r="D17" s="165"/>
      <c r="E17" s="165"/>
      <c r="F17" s="165"/>
      <c r="G17" s="165"/>
      <c r="H17" s="165"/>
      <c r="I17" s="165"/>
      <c r="J17" s="163">
        <f t="shared" si="0"/>
        <v>0</v>
      </c>
    </row>
    <row r="18" spans="1:10">
      <c r="A18" s="160">
        <v>9</v>
      </c>
      <c r="B18" s="168" t="s">
        <v>172</v>
      </c>
      <c r="C18" s="169">
        <v>92782900</v>
      </c>
      <c r="D18" s="169">
        <v>0</v>
      </c>
      <c r="E18" s="169">
        <v>0</v>
      </c>
      <c r="F18" s="25">
        <v>9025600</v>
      </c>
      <c r="G18" s="169">
        <v>0</v>
      </c>
      <c r="H18" s="169">
        <v>13623600</v>
      </c>
      <c r="I18" s="169">
        <v>-84003400</v>
      </c>
      <c r="J18" s="170">
        <f>SUM(C18:I18)</f>
        <v>31428700</v>
      </c>
    </row>
    <row r="19" spans="1:10" ht="29.4" customHeight="1">
      <c r="A19" s="160">
        <v>10</v>
      </c>
      <c r="B19" s="171" t="s">
        <v>166</v>
      </c>
      <c r="C19" s="172"/>
      <c r="D19" s="172"/>
      <c r="E19" s="172"/>
      <c r="F19" s="172"/>
      <c r="G19" s="172"/>
      <c r="H19" s="172"/>
      <c r="I19" s="172">
        <v>0</v>
      </c>
      <c r="J19" s="170">
        <v>0</v>
      </c>
    </row>
    <row r="20" spans="1:10">
      <c r="A20" s="160">
        <v>11</v>
      </c>
      <c r="B20" s="168" t="s">
        <v>167</v>
      </c>
      <c r="C20" s="169">
        <v>92782900</v>
      </c>
      <c r="D20" s="169">
        <v>0</v>
      </c>
      <c r="E20" s="169">
        <v>0</v>
      </c>
      <c r="F20" s="25">
        <v>9025600</v>
      </c>
      <c r="G20" s="169">
        <v>0</v>
      </c>
      <c r="H20" s="169">
        <v>13623600</v>
      </c>
      <c r="I20" s="169">
        <v>-84003400</v>
      </c>
      <c r="J20" s="169">
        <f>SUM(C20:I20)</f>
        <v>31428700</v>
      </c>
    </row>
    <row r="21" spans="1:10">
      <c r="A21" s="160">
        <v>12</v>
      </c>
      <c r="B21" s="173" t="s">
        <v>151</v>
      </c>
      <c r="C21" s="172"/>
      <c r="D21" s="172"/>
      <c r="E21" s="172"/>
      <c r="F21" s="172"/>
      <c r="G21" s="172"/>
      <c r="H21" s="172"/>
      <c r="I21" s="172">
        <v>-4151976</v>
      </c>
      <c r="J21" s="170">
        <v>-4151976</v>
      </c>
    </row>
    <row r="22" spans="1:10">
      <c r="A22" s="160">
        <v>13</v>
      </c>
      <c r="B22" s="173" t="s">
        <v>152</v>
      </c>
      <c r="C22" s="172"/>
      <c r="D22" s="172"/>
      <c r="E22" s="172"/>
      <c r="F22" s="172">
        <v>0</v>
      </c>
      <c r="G22" s="172">
        <v>0</v>
      </c>
      <c r="H22" s="172">
        <v>0</v>
      </c>
      <c r="I22" s="172"/>
      <c r="J22" s="170">
        <v>0</v>
      </c>
    </row>
    <row r="23" spans="1:10">
      <c r="A23" s="160">
        <v>14</v>
      </c>
      <c r="B23" s="173" t="s">
        <v>169</v>
      </c>
      <c r="C23" s="172">
        <v>0</v>
      </c>
      <c r="D23" s="172">
        <v>0</v>
      </c>
      <c r="E23" s="172">
        <v>0</v>
      </c>
      <c r="F23" s="172"/>
      <c r="G23" s="172">
        <v>0</v>
      </c>
      <c r="H23" s="172">
        <v>0</v>
      </c>
      <c r="I23" s="172"/>
      <c r="J23" s="170">
        <v>0</v>
      </c>
    </row>
    <row r="24" spans="1:10">
      <c r="A24" s="160">
        <v>15</v>
      </c>
      <c r="B24" s="173" t="s">
        <v>170</v>
      </c>
      <c r="C24" s="172"/>
      <c r="D24" s="172"/>
      <c r="E24" s="172"/>
      <c r="F24" s="172"/>
      <c r="G24" s="172"/>
      <c r="H24" s="172"/>
      <c r="I24" s="172">
        <v>0</v>
      </c>
      <c r="J24" s="170">
        <v>0</v>
      </c>
    </row>
    <row r="25" spans="1:10">
      <c r="A25" s="160">
        <v>16</v>
      </c>
      <c r="B25" s="173" t="s">
        <v>171</v>
      </c>
      <c r="C25" s="172"/>
      <c r="D25" s="172"/>
      <c r="E25" s="172"/>
      <c r="F25" s="172">
        <v>0</v>
      </c>
      <c r="G25" s="172"/>
      <c r="H25" s="172"/>
      <c r="I25" s="172"/>
      <c r="J25" s="170">
        <v>0</v>
      </c>
    </row>
    <row r="26" spans="1:10">
      <c r="A26" s="160">
        <v>17</v>
      </c>
      <c r="B26" s="168" t="s">
        <v>173</v>
      </c>
      <c r="C26" s="169">
        <v>92782900</v>
      </c>
      <c r="D26" s="169">
        <v>0</v>
      </c>
      <c r="E26" s="169">
        <v>0</v>
      </c>
      <c r="F26" s="25">
        <v>9025600</v>
      </c>
      <c r="G26" s="169">
        <v>0</v>
      </c>
      <c r="H26" s="169">
        <v>13623600</v>
      </c>
      <c r="I26" s="169">
        <v>-88155376</v>
      </c>
      <c r="J26" s="169">
        <f>SUM(C26:I26)</f>
        <v>27276724</v>
      </c>
    </row>
    <row r="27" spans="1:10">
      <c r="A27" s="153"/>
      <c r="B27" s="174"/>
      <c r="C27" s="175"/>
      <c r="D27" s="175"/>
      <c r="E27" s="175"/>
      <c r="F27" s="175"/>
      <c r="G27" s="175"/>
      <c r="H27" s="175"/>
      <c r="I27" s="175"/>
      <c r="J27" s="175"/>
    </row>
    <row r="28" spans="1:10">
      <c r="A28" s="153"/>
      <c r="B28" s="174"/>
      <c r="C28" s="175"/>
      <c r="D28" s="175"/>
      <c r="E28" s="175"/>
      <c r="F28" s="175"/>
      <c r="G28" s="175"/>
      <c r="H28" s="175"/>
      <c r="I28" s="175"/>
      <c r="J28" s="175"/>
    </row>
    <row r="29" spans="1:10">
      <c r="A29" s="153"/>
      <c r="B29" s="174"/>
      <c r="C29" s="147"/>
      <c r="D29" s="147"/>
      <c r="E29" s="147"/>
      <c r="F29" s="147"/>
      <c r="G29" s="147"/>
      <c r="H29" s="175"/>
      <c r="I29" s="175"/>
      <c r="J29" s="175"/>
    </row>
    <row r="30" spans="1:10">
      <c r="A30" s="153"/>
      <c r="B30" s="155"/>
      <c r="C30" s="147"/>
      <c r="D30" s="147"/>
      <c r="E30" s="147"/>
      <c r="F30" s="147"/>
      <c r="G30" s="147"/>
      <c r="H30" s="155"/>
      <c r="I30" s="147"/>
      <c r="J30" s="176"/>
    </row>
    <row r="31" spans="1:10">
      <c r="A31" s="147"/>
      <c r="B31" s="147"/>
      <c r="C31" s="69" t="s">
        <v>121</v>
      </c>
      <c r="D31" s="147"/>
      <c r="E31" s="147"/>
      <c r="F31" s="147"/>
      <c r="G31" s="147"/>
      <c r="H31" s="147"/>
      <c r="I31" s="147"/>
      <c r="J31" s="147"/>
    </row>
    <row r="32" spans="1:10">
      <c r="A32" s="147"/>
      <c r="B32" s="147"/>
      <c r="C32" s="71"/>
      <c r="D32" s="147"/>
      <c r="E32" s="147"/>
      <c r="F32" s="147"/>
      <c r="G32" s="147"/>
      <c r="H32" s="147"/>
      <c r="I32" s="147"/>
      <c r="J32" s="147"/>
    </row>
    <row r="33" spans="1:10">
      <c r="A33" s="147"/>
      <c r="B33" s="147"/>
      <c r="C33" s="69" t="s">
        <v>122</v>
      </c>
      <c r="D33" s="147"/>
      <c r="E33" s="147"/>
      <c r="F33" s="147"/>
      <c r="G33" s="147"/>
      <c r="H33" s="147"/>
      <c r="I33" s="147"/>
      <c r="J33" s="147"/>
    </row>
    <row r="34" spans="1:10">
      <c r="A34" s="147"/>
      <c r="B34" s="147"/>
      <c r="C34" s="147"/>
      <c r="D34" s="147"/>
      <c r="E34" s="147"/>
      <c r="F34" s="147"/>
      <c r="G34" s="147"/>
      <c r="H34" s="147"/>
      <c r="I34" s="147"/>
      <c r="J34" s="147"/>
    </row>
    <row r="35" spans="1:10">
      <c r="A35" s="147"/>
      <c r="B35" s="147"/>
      <c r="C35" s="147"/>
      <c r="D35" s="147"/>
      <c r="E35" s="147"/>
      <c r="F35" s="147"/>
      <c r="G35" s="147"/>
      <c r="H35" s="147"/>
      <c r="I35" s="147"/>
      <c r="J35" s="147"/>
    </row>
  </sheetData>
  <mergeCells count="1">
    <mergeCell ref="I1:J2"/>
  </mergeCells>
  <dataValidations count="1">
    <dataValidation allowBlank="1" showInputMessage="1" showErrorMessage="1" prompt="D баганад өмнөх улирлын мөнгөн гүйлгээг оруулна уу." sqref="J8" xr:uid="{F66CA8C0-35F1-4F22-B986-A357D1FC45DF}"/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1]!Button99_Click">
                <anchor moveWithCells="1" sizeWithCells="1">
                  <from>
                    <xdr:col>8</xdr:col>
                    <xdr:colOff>982980</xdr:colOff>
                    <xdr:row>1</xdr:row>
                    <xdr:rowOff>60960</xdr:rowOff>
                  </from>
                  <to>
                    <xdr:col>9</xdr:col>
                    <xdr:colOff>822960</xdr:colOff>
                    <xdr:row>2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D9A0-8D31-4AFA-9128-253561A14855}">
  <dimension ref="A1:D64"/>
  <sheetViews>
    <sheetView tabSelected="1" topLeftCell="A37" workbookViewId="0">
      <selection activeCell="F60" sqref="F60"/>
    </sheetView>
  </sheetViews>
  <sheetFormatPr defaultRowHeight="14.4"/>
  <cols>
    <col min="2" max="2" width="54.6640625" customWidth="1"/>
    <col min="3" max="4" width="18.88671875" customWidth="1"/>
  </cols>
  <sheetData>
    <row r="1" spans="1:4">
      <c r="A1" s="177"/>
      <c r="B1" s="178" t="s">
        <v>174</v>
      </c>
      <c r="C1" s="179"/>
      <c r="D1" s="178"/>
    </row>
    <row r="2" spans="1:4">
      <c r="A2" s="180" t="s">
        <v>124</v>
      </c>
      <c r="B2" s="90"/>
      <c r="C2" s="181"/>
      <c r="D2" s="97"/>
    </row>
    <row r="3" spans="1:4">
      <c r="A3" s="182"/>
      <c r="B3" s="183" t="s">
        <v>0</v>
      </c>
      <c r="C3" s="184"/>
      <c r="D3" s="185"/>
    </row>
    <row r="4" spans="1:4">
      <c r="A4" s="180"/>
      <c r="B4" s="186" t="s">
        <v>159</v>
      </c>
      <c r="C4" s="187"/>
      <c r="D4" s="188"/>
    </row>
    <row r="5" spans="1:4">
      <c r="A5" s="180"/>
      <c r="B5" s="90"/>
      <c r="C5" s="181"/>
      <c r="D5" s="97" t="s">
        <v>14</v>
      </c>
    </row>
    <row r="6" spans="1:4">
      <c r="A6" s="189" t="s">
        <v>175</v>
      </c>
      <c r="B6" s="190" t="s">
        <v>176</v>
      </c>
      <c r="C6" s="191" t="s">
        <v>5</v>
      </c>
      <c r="D6" s="192" t="s">
        <v>15</v>
      </c>
    </row>
    <row r="7" spans="1:4">
      <c r="A7" s="189"/>
      <c r="B7" s="190"/>
      <c r="C7" s="193"/>
      <c r="D7" s="194"/>
    </row>
    <row r="8" spans="1:4">
      <c r="A8" s="195">
        <v>1.1000000000000001</v>
      </c>
      <c r="B8" s="196" t="s">
        <v>177</v>
      </c>
      <c r="C8" s="197">
        <v>0</v>
      </c>
      <c r="D8" s="197">
        <v>0</v>
      </c>
    </row>
    <row r="9" spans="1:4">
      <c r="A9" s="198" t="s">
        <v>124</v>
      </c>
      <c r="B9" s="199" t="s">
        <v>178</v>
      </c>
      <c r="C9" s="200"/>
      <c r="D9" s="201">
        <v>0</v>
      </c>
    </row>
    <row r="10" spans="1:4">
      <c r="A10" s="198" t="s">
        <v>124</v>
      </c>
      <c r="B10" s="199" t="s">
        <v>179</v>
      </c>
      <c r="C10" s="200"/>
      <c r="D10" s="201">
        <v>0</v>
      </c>
    </row>
    <row r="11" spans="1:4">
      <c r="A11" s="198" t="s">
        <v>124</v>
      </c>
      <c r="B11" s="199" t="s">
        <v>180</v>
      </c>
      <c r="C11" s="200"/>
      <c r="D11" s="201">
        <v>0</v>
      </c>
    </row>
    <row r="12" spans="1:4">
      <c r="A12" s="198" t="s">
        <v>124</v>
      </c>
      <c r="B12" s="199" t="s">
        <v>181</v>
      </c>
      <c r="C12" s="200"/>
      <c r="D12" s="201">
        <v>0</v>
      </c>
    </row>
    <row r="13" spans="1:4">
      <c r="A13" s="198" t="s">
        <v>124</v>
      </c>
      <c r="B13" s="199" t="s">
        <v>182</v>
      </c>
      <c r="C13" s="202"/>
      <c r="D13" s="201">
        <v>0</v>
      </c>
    </row>
    <row r="14" spans="1:4">
      <c r="A14" s="198" t="s">
        <v>124</v>
      </c>
      <c r="B14" s="199" t="s">
        <v>183</v>
      </c>
      <c r="C14" s="200"/>
      <c r="D14" s="201">
        <v>0</v>
      </c>
    </row>
    <row r="15" spans="1:4">
      <c r="A15" s="195">
        <v>1.2</v>
      </c>
      <c r="B15" s="203" t="s">
        <v>184</v>
      </c>
      <c r="C15" s="204">
        <v>0</v>
      </c>
      <c r="D15" s="201">
        <v>6055816.1100000003</v>
      </c>
    </row>
    <row r="16" spans="1:4">
      <c r="A16" s="198" t="s">
        <v>124</v>
      </c>
      <c r="B16" s="199" t="s">
        <v>185</v>
      </c>
      <c r="C16" s="200"/>
      <c r="D16" s="201">
        <v>0</v>
      </c>
    </row>
    <row r="17" spans="1:4">
      <c r="A17" s="198" t="s">
        <v>124</v>
      </c>
      <c r="B17" s="199" t="s">
        <v>186</v>
      </c>
      <c r="C17" s="200"/>
      <c r="D17" s="201">
        <v>0</v>
      </c>
    </row>
    <row r="18" spans="1:4">
      <c r="A18" s="198" t="s">
        <v>124</v>
      </c>
      <c r="B18" s="199" t="s">
        <v>187</v>
      </c>
      <c r="C18" s="200"/>
      <c r="D18" s="201">
        <v>0</v>
      </c>
    </row>
    <row r="19" spans="1:4">
      <c r="A19" s="198" t="s">
        <v>124</v>
      </c>
      <c r="B19" s="199" t="s">
        <v>188</v>
      </c>
      <c r="C19" s="200"/>
      <c r="D19" s="201">
        <v>0</v>
      </c>
    </row>
    <row r="20" spans="1:4">
      <c r="A20" s="198" t="s">
        <v>124</v>
      </c>
      <c r="B20" s="199" t="s">
        <v>189</v>
      </c>
      <c r="C20" s="200"/>
      <c r="D20" s="201">
        <v>0</v>
      </c>
    </row>
    <row r="21" spans="1:4">
      <c r="A21" s="198" t="s">
        <v>124</v>
      </c>
      <c r="B21" s="199" t="s">
        <v>190</v>
      </c>
      <c r="C21" s="200"/>
      <c r="D21" s="201">
        <v>0</v>
      </c>
    </row>
    <row r="22" spans="1:4">
      <c r="A22" s="198" t="s">
        <v>124</v>
      </c>
      <c r="B22" s="199" t="s">
        <v>191</v>
      </c>
      <c r="C22" s="200"/>
      <c r="D22" s="201">
        <v>3381416.11</v>
      </c>
    </row>
    <row r="23" spans="1:4">
      <c r="A23" s="198"/>
      <c r="B23" s="199" t="s">
        <v>192</v>
      </c>
      <c r="C23" s="200"/>
      <c r="D23" s="201">
        <v>0</v>
      </c>
    </row>
    <row r="24" spans="1:4">
      <c r="A24" s="198" t="s">
        <v>124</v>
      </c>
      <c r="B24" s="199" t="s">
        <v>193</v>
      </c>
      <c r="C24" s="200"/>
      <c r="D24" s="201">
        <v>2674400</v>
      </c>
    </row>
    <row r="25" spans="1:4">
      <c r="A25" s="205">
        <v>1.3</v>
      </c>
      <c r="B25" s="206" t="s">
        <v>194</v>
      </c>
      <c r="C25" s="204">
        <v>0</v>
      </c>
      <c r="D25" s="201">
        <v>-6055816.1100000003</v>
      </c>
    </row>
    <row r="26" spans="1:4">
      <c r="A26" s="205">
        <v>2</v>
      </c>
      <c r="B26" s="207" t="s">
        <v>195</v>
      </c>
      <c r="C26" s="208"/>
      <c r="D26" s="201">
        <v>0</v>
      </c>
    </row>
    <row r="27" spans="1:4">
      <c r="A27" s="195">
        <v>2.1</v>
      </c>
      <c r="B27" s="196" t="s">
        <v>177</v>
      </c>
      <c r="C27" s="204">
        <v>0</v>
      </c>
      <c r="D27" s="201">
        <v>0</v>
      </c>
    </row>
    <row r="28" spans="1:4">
      <c r="A28" s="198" t="s">
        <v>124</v>
      </c>
      <c r="B28" s="199" t="s">
        <v>196</v>
      </c>
      <c r="C28" s="200"/>
      <c r="D28" s="201">
        <v>0</v>
      </c>
    </row>
    <row r="29" spans="1:4">
      <c r="A29" s="198" t="s">
        <v>124</v>
      </c>
      <c r="B29" s="199" t="s">
        <v>197</v>
      </c>
      <c r="C29" s="200"/>
      <c r="D29" s="201">
        <v>0</v>
      </c>
    </row>
    <row r="30" spans="1:4">
      <c r="A30" s="198" t="s">
        <v>124</v>
      </c>
      <c r="B30" s="199" t="s">
        <v>198</v>
      </c>
      <c r="C30" s="200"/>
      <c r="D30" s="201">
        <v>0</v>
      </c>
    </row>
    <row r="31" spans="1:4">
      <c r="A31" s="198" t="s">
        <v>124</v>
      </c>
      <c r="B31" s="199" t="s">
        <v>199</v>
      </c>
      <c r="C31" s="200"/>
      <c r="D31" s="201">
        <v>0</v>
      </c>
    </row>
    <row r="32" spans="1:4">
      <c r="A32" s="198" t="s">
        <v>124</v>
      </c>
      <c r="B32" s="199" t="s">
        <v>200</v>
      </c>
      <c r="C32" s="208"/>
      <c r="D32" s="201">
        <v>0</v>
      </c>
    </row>
    <row r="33" spans="1:4">
      <c r="A33" s="198" t="s">
        <v>124</v>
      </c>
      <c r="B33" s="199" t="s">
        <v>201</v>
      </c>
      <c r="C33" s="208"/>
      <c r="D33" s="201">
        <v>0</v>
      </c>
    </row>
    <row r="34" spans="1:4">
      <c r="A34" s="198" t="s">
        <v>124</v>
      </c>
      <c r="B34" s="199" t="s">
        <v>202</v>
      </c>
      <c r="C34" s="200"/>
      <c r="D34" s="201">
        <v>0</v>
      </c>
    </row>
    <row r="35" spans="1:4">
      <c r="A35" s="198" t="s">
        <v>124</v>
      </c>
      <c r="B35" s="199"/>
      <c r="C35" s="200"/>
      <c r="D35" s="201">
        <v>0</v>
      </c>
    </row>
    <row r="36" spans="1:4">
      <c r="A36" s="195">
        <v>2.2000000000000002</v>
      </c>
      <c r="B36" s="203" t="s">
        <v>184</v>
      </c>
      <c r="C36" s="204">
        <v>0</v>
      </c>
      <c r="D36" s="201">
        <v>0</v>
      </c>
    </row>
    <row r="37" spans="1:4">
      <c r="A37" s="198" t="s">
        <v>124</v>
      </c>
      <c r="B37" s="199" t="s">
        <v>203</v>
      </c>
      <c r="C37" s="200"/>
      <c r="D37" s="201">
        <v>0</v>
      </c>
    </row>
    <row r="38" spans="1:4">
      <c r="A38" s="198" t="s">
        <v>124</v>
      </c>
      <c r="B38" s="199" t="s">
        <v>204</v>
      </c>
      <c r="C38" s="200"/>
      <c r="D38" s="201">
        <v>0</v>
      </c>
    </row>
    <row r="39" spans="1:4">
      <c r="A39" s="198" t="s">
        <v>124</v>
      </c>
      <c r="B39" s="199" t="s">
        <v>205</v>
      </c>
      <c r="C39" s="200"/>
      <c r="D39" s="201">
        <v>0</v>
      </c>
    </row>
    <row r="40" spans="1:4">
      <c r="A40" s="198" t="s">
        <v>124</v>
      </c>
      <c r="B40" s="199" t="s">
        <v>206</v>
      </c>
      <c r="C40" s="200"/>
      <c r="D40" s="201">
        <v>0</v>
      </c>
    </row>
    <row r="41" spans="1:4">
      <c r="A41" s="198" t="s">
        <v>124</v>
      </c>
      <c r="B41" s="199" t="s">
        <v>207</v>
      </c>
      <c r="C41" s="200"/>
      <c r="D41" s="201">
        <v>0</v>
      </c>
    </row>
    <row r="42" spans="1:4">
      <c r="A42" s="198" t="s">
        <v>124</v>
      </c>
      <c r="B42" s="199"/>
      <c r="C42" s="200"/>
      <c r="D42" s="201">
        <v>0</v>
      </c>
    </row>
    <row r="43" spans="1:4">
      <c r="A43" s="209">
        <v>2.2999999999999998</v>
      </c>
      <c r="B43" s="207" t="s">
        <v>208</v>
      </c>
      <c r="C43" s="204">
        <v>0</v>
      </c>
      <c r="D43" s="201">
        <v>0</v>
      </c>
    </row>
    <row r="44" spans="1:4">
      <c r="A44" s="210">
        <v>3</v>
      </c>
      <c r="B44" s="207" t="s">
        <v>209</v>
      </c>
      <c r="C44" s="200"/>
      <c r="D44" s="201">
        <v>0</v>
      </c>
    </row>
    <row r="45" spans="1:4">
      <c r="A45" s="209">
        <v>3.1</v>
      </c>
      <c r="B45" s="196" t="s">
        <v>177</v>
      </c>
      <c r="C45" s="204">
        <v>0</v>
      </c>
      <c r="D45" s="201">
        <v>6630000</v>
      </c>
    </row>
    <row r="46" spans="1:4">
      <c r="A46" s="198" t="s">
        <v>124</v>
      </c>
      <c r="B46" s="203" t="s">
        <v>210</v>
      </c>
      <c r="C46" s="200"/>
      <c r="D46" s="201">
        <v>6630000</v>
      </c>
    </row>
    <row r="47" spans="1:4">
      <c r="A47" s="198" t="s">
        <v>124</v>
      </c>
      <c r="B47" s="203" t="s">
        <v>211</v>
      </c>
      <c r="C47" s="200"/>
      <c r="D47" s="201">
        <v>0</v>
      </c>
    </row>
    <row r="48" spans="1:4">
      <c r="A48" s="198" t="s">
        <v>124</v>
      </c>
      <c r="B48" s="203" t="s">
        <v>212</v>
      </c>
      <c r="C48" s="200"/>
      <c r="D48" s="201">
        <v>0</v>
      </c>
    </row>
    <row r="49" spans="1:4">
      <c r="A49" s="198" t="s">
        <v>124</v>
      </c>
      <c r="B49" s="211" t="s">
        <v>213</v>
      </c>
      <c r="C49" s="200"/>
      <c r="D49" s="212">
        <v>0</v>
      </c>
    </row>
    <row r="50" spans="1:4">
      <c r="A50" s="195">
        <v>3.2</v>
      </c>
      <c r="B50" s="203" t="s">
        <v>184</v>
      </c>
      <c r="C50" s="204">
        <v>0</v>
      </c>
      <c r="D50" s="197">
        <v>0</v>
      </c>
    </row>
    <row r="51" spans="1:4">
      <c r="A51" s="198" t="s">
        <v>124</v>
      </c>
      <c r="B51" s="203" t="s">
        <v>214</v>
      </c>
      <c r="C51" s="200"/>
      <c r="D51" s="201">
        <v>0</v>
      </c>
    </row>
    <row r="52" spans="1:4">
      <c r="A52" s="198" t="s">
        <v>124</v>
      </c>
      <c r="B52" s="203" t="s">
        <v>215</v>
      </c>
      <c r="C52" s="200"/>
      <c r="D52" s="201">
        <v>0</v>
      </c>
    </row>
    <row r="53" spans="1:4">
      <c r="A53" s="198" t="s">
        <v>124</v>
      </c>
      <c r="B53" s="203" t="s">
        <v>216</v>
      </c>
      <c r="C53" s="200"/>
      <c r="D53" s="201">
        <v>0</v>
      </c>
    </row>
    <row r="54" spans="1:4">
      <c r="A54" s="198" t="s">
        <v>124</v>
      </c>
      <c r="B54" s="203" t="s">
        <v>217</v>
      </c>
      <c r="C54" s="200"/>
      <c r="D54" s="201">
        <v>0</v>
      </c>
    </row>
    <row r="55" spans="1:4">
      <c r="A55" s="198" t="s">
        <v>124</v>
      </c>
      <c r="B55" s="211" t="s">
        <v>218</v>
      </c>
      <c r="C55" s="200"/>
      <c r="D55" s="212">
        <v>0</v>
      </c>
    </row>
    <row r="56" spans="1:4">
      <c r="A56" s="205">
        <v>3.3</v>
      </c>
      <c r="B56" s="207" t="s">
        <v>219</v>
      </c>
      <c r="C56" s="204">
        <v>0</v>
      </c>
      <c r="D56" s="197">
        <f>D45</f>
        <v>6630000</v>
      </c>
    </row>
    <row r="57" spans="1:4">
      <c r="A57" s="213">
        <v>4</v>
      </c>
      <c r="B57" s="214" t="s">
        <v>220</v>
      </c>
      <c r="C57" s="123"/>
      <c r="D57" s="215">
        <v>0</v>
      </c>
    </row>
    <row r="58" spans="1:4">
      <c r="A58" s="205">
        <v>4.0999999999999996</v>
      </c>
      <c r="B58" s="216" t="s">
        <v>221</v>
      </c>
      <c r="C58" s="217">
        <v>0</v>
      </c>
      <c r="D58" s="215">
        <v>574183.88999999966</v>
      </c>
    </row>
    <row r="59" spans="1:4">
      <c r="A59" s="205">
        <v>5</v>
      </c>
      <c r="B59" s="207" t="s">
        <v>222</v>
      </c>
      <c r="C59" s="218"/>
      <c r="D59" s="215">
        <v>23894</v>
      </c>
    </row>
    <row r="60" spans="1:4">
      <c r="A60" s="205">
        <v>6</v>
      </c>
      <c r="B60" s="207" t="s">
        <v>223</v>
      </c>
      <c r="C60" s="218">
        <v>23894</v>
      </c>
      <c r="D60" s="215">
        <v>598077.8900000006</v>
      </c>
    </row>
    <row r="61" spans="1:4">
      <c r="A61" s="145"/>
      <c r="B61" s="147"/>
      <c r="C61" s="219"/>
      <c r="D61" s="219"/>
    </row>
    <row r="62" spans="1:4">
      <c r="A62" s="145"/>
      <c r="B62" s="69" t="s">
        <v>121</v>
      </c>
      <c r="C62" s="147"/>
      <c r="D62" s="147"/>
    </row>
    <row r="63" spans="1:4">
      <c r="A63" s="145"/>
      <c r="B63" s="71"/>
      <c r="C63" s="147"/>
      <c r="D63" s="147"/>
    </row>
    <row r="64" spans="1:4">
      <c r="A64" s="145"/>
      <c r="B64" s="69" t="s">
        <v>122</v>
      </c>
      <c r="C64" s="147"/>
      <c r="D64" s="147"/>
    </row>
  </sheetData>
  <mergeCells count="4">
    <mergeCell ref="A6:A7"/>
    <mergeCell ref="B6:B7"/>
    <mergeCell ref="C6:C7"/>
    <mergeCell ref="D6:D7"/>
  </mergeCells>
  <dataValidations count="1">
    <dataValidation allowBlank="1" showInputMessage="1" showErrorMessage="1" prompt="Цаасны тохиргоо алдагдсан байвал Тохиргоо\Стандарт МГТ товч дээр дарна уу." sqref="A6:D7" xr:uid="{BF00F791-F036-4A76-BEBE-6A7CE476D33D}"/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3" name="Button 2">
              <controlPr defaultSize="0" print="0" autoFill="0" autoPict="0" macro="[1]!Button117_Click">
                <anchor moveWithCells="1" sizeWithCells="1">
                  <from>
                    <xdr:col>1</xdr:col>
                    <xdr:colOff>388620</xdr:colOff>
                    <xdr:row>3</xdr:row>
                    <xdr:rowOff>137160</xdr:rowOff>
                  </from>
                  <to>
                    <xdr:col>1</xdr:col>
                    <xdr:colOff>609600</xdr:colOff>
                    <xdr:row>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4" name="Button 3">
              <controlPr defaultSize="0" print="0" autoFill="0" autoPict="0" macro="[1]!Button294_Click">
                <anchor moveWithCells="1" sizeWithCells="1">
                  <from>
                    <xdr:col>1</xdr:col>
                    <xdr:colOff>129540</xdr:colOff>
                    <xdr:row>3</xdr:row>
                    <xdr:rowOff>137160</xdr:rowOff>
                  </from>
                  <to>
                    <xdr:col>1</xdr:col>
                    <xdr:colOff>381000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5" name="Button 4">
              <controlPr defaultSize="0" print="0" autoFill="0" autoPict="0" macro="[1]!Button99_Click">
                <anchor moveWithCells="1" sizeWithCells="1">
                  <from>
                    <xdr:col>0</xdr:col>
                    <xdr:colOff>434340</xdr:colOff>
                    <xdr:row>3</xdr:row>
                    <xdr:rowOff>144780</xdr:rowOff>
                  </from>
                  <to>
                    <xdr:col>1</xdr:col>
                    <xdr:colOff>114300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Button 5">
              <controlPr defaultSize="0" print="0" autoFill="0" autoPict="0" macro="[1]!Button2000_Click">
                <anchor moveWithCells="1" sizeWithCells="1">
                  <from>
                    <xdr:col>3</xdr:col>
                    <xdr:colOff>53340</xdr:colOff>
                    <xdr:row>3</xdr:row>
                    <xdr:rowOff>106680</xdr:rowOff>
                  </from>
                  <to>
                    <xdr:col>3</xdr:col>
                    <xdr:colOff>601980</xdr:colOff>
                    <xdr:row>4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Button 6">
              <controlPr defaultSize="0" print="0" autoFill="0" autoPict="0" macro="[1]!Automatic_Click">
                <anchor moveWithCells="1" sizeWithCells="1">
                  <from>
                    <xdr:col>3</xdr:col>
                    <xdr:colOff>609600</xdr:colOff>
                    <xdr:row>3</xdr:row>
                    <xdr:rowOff>106680</xdr:rowOff>
                  </from>
                  <to>
                    <xdr:col>4</xdr:col>
                    <xdr:colOff>0</xdr:colOff>
                    <xdr:row>4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СТ-1</vt:lpstr>
      <vt:lpstr>СТ-2</vt:lpstr>
      <vt:lpstr>СТ-3</vt:lpstr>
      <vt:lpstr>СТ-4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2026-03-25T06:59:41Z</dcterms:created>
  <dcterms:modified xsi:type="dcterms:W3CDTF">2026-03-25T07:17:34Z</dcterms:modified>
</cp:coreProperties>
</file>