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4" i="1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L75" s="1"/>
  <c r="J74"/>
  <c r="L74" s="1"/>
  <c r="J73"/>
  <c r="L73" s="1"/>
  <c r="J72"/>
  <c r="L72" s="1"/>
  <c r="J71"/>
  <c r="L71" s="1"/>
  <c r="J70"/>
  <c r="J69"/>
  <c r="J68"/>
  <c r="J67"/>
  <c r="J66"/>
  <c r="J65"/>
  <c r="J64"/>
  <c r="L64" s="1"/>
  <c r="J63"/>
  <c r="M62"/>
  <c r="J62"/>
  <c r="J61"/>
  <c r="M60"/>
  <c r="J60"/>
  <c r="J59"/>
  <c r="M58"/>
  <c r="J58"/>
  <c r="J57"/>
  <c r="M56"/>
  <c r="J56"/>
  <c r="J55"/>
  <c r="M54"/>
  <c r="J54"/>
  <c r="J53"/>
  <c r="M52"/>
  <c r="J52"/>
  <c r="J51"/>
  <c r="M50"/>
  <c r="J50"/>
  <c r="J49"/>
  <c r="M48"/>
  <c r="J48"/>
  <c r="J47"/>
  <c r="M46"/>
  <c r="J46"/>
  <c r="J45"/>
  <c r="M44"/>
  <c r="J44"/>
  <c r="J43"/>
  <c r="M42"/>
  <c r="J42"/>
  <c r="J41"/>
  <c r="M40"/>
  <c r="J40"/>
  <c r="J39"/>
  <c r="M38"/>
  <c r="J38"/>
  <c r="J37"/>
  <c r="M36"/>
  <c r="J36"/>
  <c r="J35"/>
  <c r="M34"/>
  <c r="J34"/>
  <c r="J33"/>
  <c r="M32"/>
  <c r="J32"/>
  <c r="J31"/>
  <c r="M30"/>
  <c r="J30"/>
  <c r="J29"/>
  <c r="M28"/>
  <c r="J28"/>
  <c r="J27"/>
  <c r="M26"/>
  <c r="J26"/>
  <c r="J25"/>
  <c r="M24"/>
  <c r="J24"/>
  <c r="J23"/>
  <c r="M22"/>
  <c r="J22"/>
  <c r="J21"/>
  <c r="M20"/>
  <c r="J20"/>
  <c r="J19"/>
  <c r="M18"/>
  <c r="J18"/>
  <c r="J17"/>
  <c r="M16"/>
  <c r="J16"/>
  <c r="I95"/>
  <c r="H95"/>
  <c r="G95"/>
  <c r="K95"/>
  <c r="M63" s="1"/>
  <c r="J95"/>
  <c r="M17" l="1"/>
  <c r="M19"/>
  <c r="M21"/>
  <c r="M95" s="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L95"/>
</calcChain>
</file>

<file path=xl/sharedStrings.xml><?xml version="1.0" encoding="utf-8"?>
<sst xmlns="http://schemas.openxmlformats.org/spreadsheetml/2006/main" count="297" uniqueCount="168">
  <si>
    <t>№</t>
  </si>
  <si>
    <t>TCHB</t>
  </si>
  <si>
    <t>●</t>
  </si>
  <si>
    <t>BDSC</t>
  </si>
  <si>
    <t>STIN</t>
  </si>
  <si>
    <t>DELG</t>
  </si>
  <si>
    <t>ECM</t>
  </si>
  <si>
    <t>GNDX</t>
  </si>
  <si>
    <t>DRBR</t>
  </si>
  <si>
    <t>MERG</t>
  </si>
  <si>
    <t>ARGB</t>
  </si>
  <si>
    <t>BUMB</t>
  </si>
  <si>
    <t>NSEC</t>
  </si>
  <si>
    <t>ARD</t>
  </si>
  <si>
    <t>MSEC</t>
  </si>
  <si>
    <t>TNGR</t>
  </si>
  <si>
    <t>ZRGD</t>
  </si>
  <si>
    <t>TDB</t>
  </si>
  <si>
    <t>▪</t>
  </si>
  <si>
    <t>APS</t>
  </si>
  <si>
    <t>GLMT</t>
  </si>
  <si>
    <t>BATS</t>
  </si>
  <si>
    <t>RESC</t>
  </si>
  <si>
    <t>GATR</t>
  </si>
  <si>
    <t>UNDR</t>
  </si>
  <si>
    <t>MICC</t>
  </si>
  <si>
    <t>TABO</t>
  </si>
  <si>
    <t>GDSC</t>
  </si>
  <si>
    <t>BSK</t>
  </si>
  <si>
    <t>MNET</t>
  </si>
  <si>
    <t>ALTN</t>
  </si>
  <si>
    <t>ZGB</t>
  </si>
  <si>
    <t>ACE</t>
  </si>
  <si>
    <t>BULG</t>
  </si>
  <si>
    <t>CAPM</t>
  </si>
  <si>
    <t>BLMB</t>
  </si>
  <si>
    <t>GNN</t>
  </si>
  <si>
    <t>MIBG</t>
  </si>
  <si>
    <t>GLOB</t>
  </si>
  <si>
    <t>MWTS</t>
  </si>
  <si>
    <t>FINL</t>
  </si>
  <si>
    <t>MONG</t>
  </si>
  <si>
    <t>DCF</t>
  </si>
  <si>
    <t>FCX</t>
  </si>
  <si>
    <t>TUIN</t>
  </si>
  <si>
    <t>NOVL</t>
  </si>
  <si>
    <t>LFTI</t>
  </si>
  <si>
    <t>ABJY</t>
  </si>
  <si>
    <t>BBSS</t>
  </si>
  <si>
    <t>BKHE</t>
  </si>
  <si>
    <t>BLAC</t>
  </si>
  <si>
    <t>DGSN</t>
  </si>
  <si>
    <t>DWMGL</t>
  </si>
  <si>
    <t>FRON</t>
  </si>
  <si>
    <t>GRLN</t>
  </si>
  <si>
    <t>GSEC</t>
  </si>
  <si>
    <t>HUN</t>
  </si>
  <si>
    <t>ITR</t>
  </si>
  <si>
    <t>LACM</t>
  </si>
  <si>
    <t>MNKH</t>
  </si>
  <si>
    <t>NICI</t>
  </si>
  <si>
    <t>OERD</t>
  </si>
  <si>
    <t>OGTR</t>
  </si>
  <si>
    <t>PREV</t>
  </si>
  <si>
    <t>SAN</t>
  </si>
  <si>
    <t>SECP</t>
  </si>
  <si>
    <t>SGC</t>
  </si>
  <si>
    <t>SKCA</t>
  </si>
  <si>
    <t>SOYO</t>
  </si>
  <si>
    <t>TEND</t>
  </si>
  <si>
    <t>TENG</t>
  </si>
  <si>
    <t>TTOL</t>
  </si>
  <si>
    <t>TTR</t>
  </si>
  <si>
    <t>UBBD</t>
  </si>
  <si>
    <t>UGS</t>
  </si>
  <si>
    <t>USEC</t>
  </si>
  <si>
    <t>ZEUS</t>
  </si>
  <si>
    <t>ZGSC</t>
  </si>
  <si>
    <t>Symbol</t>
  </si>
  <si>
    <t xml:space="preserve">Company name </t>
  </si>
  <si>
    <t>License type</t>
  </si>
  <si>
    <t>Trading value of March</t>
  </si>
  <si>
    <t>Trading value of 2014</t>
  </si>
  <si>
    <t>General trading value</t>
  </si>
  <si>
    <t>Equity block trading</t>
  </si>
  <si>
    <t>Total value /in MNT/</t>
  </si>
  <si>
    <t>Composition in total trading value  /in percent/</t>
  </si>
  <si>
    <t>Broker, dealer</t>
  </si>
  <si>
    <t>Underwriter</t>
  </si>
  <si>
    <t>Investment advisory</t>
  </si>
  <si>
    <t>Equity</t>
  </si>
  <si>
    <t>Bond</t>
  </si>
  <si>
    <t xml:space="preserve">TOTAL </t>
  </si>
  <si>
    <t>RANKING OF THE MEMBERS OF MONGOLIAN STOCK EXCHANGE,</t>
  </si>
  <si>
    <t>based on the trading volume</t>
  </si>
  <si>
    <t>As of June 30, 2014</t>
  </si>
  <si>
    <t>GDEV</t>
  </si>
  <si>
    <t>GAUL</t>
  </si>
  <si>
    <t>SANR</t>
  </si>
  <si>
    <t>MSDQ</t>
  </si>
  <si>
    <t>TULGAT CHANDMANI BAYAN</t>
  </si>
  <si>
    <t>BDSEC</t>
  </si>
  <si>
    <t>STANDART INVESTMENT</t>
  </si>
  <si>
    <t>DELGERKHANGAI SECURITIES</t>
  </si>
  <si>
    <t>EUROASIA CAPITAL HOLDING</t>
  </si>
  <si>
    <t>GENDEX</t>
  </si>
  <si>
    <t>DARKHAN BROKER</t>
  </si>
  <si>
    <t>MERGEN SANAA</t>
  </si>
  <si>
    <t>ARGAI BEST</t>
  </si>
  <si>
    <t>BUMBAT ALTAI</t>
  </si>
  <si>
    <t>NATIONAL SECURITIES</t>
  </si>
  <si>
    <t>ARD CAPITAL GROUP</t>
  </si>
  <si>
    <t>MONSEC</t>
  </si>
  <si>
    <t>TENGER CAPITAL</t>
  </si>
  <si>
    <t>ZERGED</t>
  </si>
  <si>
    <t>GRAND DEVELOPMENT</t>
  </si>
  <si>
    <t>TDB CAPITAL</t>
  </si>
  <si>
    <t>GAULI</t>
  </si>
  <si>
    <t>ASIA PACIFIC SECURITIES</t>
  </si>
  <si>
    <t>SANAR</t>
  </si>
  <si>
    <t>GOLOMT SECURITIES</t>
  </si>
  <si>
    <t>MASDAQ</t>
  </si>
  <si>
    <t>RESCAP SECURITIES</t>
  </si>
  <si>
    <t>GATSUURT TRADE</t>
  </si>
  <si>
    <t>UNDURKHAAN INVEST</t>
  </si>
  <si>
    <t>TAVAN BOGD</t>
  </si>
  <si>
    <t>GOODSEC</t>
  </si>
  <si>
    <t>BLUESKY SECURITIES</t>
  </si>
  <si>
    <t>MONET CAPITAL</t>
  </si>
  <si>
    <t>ALTAN KHOROMSOG</t>
  </si>
  <si>
    <t>ACE AND T CAPITAL</t>
  </si>
  <si>
    <t>BULGAN BROKER</t>
  </si>
  <si>
    <t>CAPITAL MARKET CORP</t>
  </si>
  <si>
    <t>BLOOMSBURY SECURITIES</t>
  </si>
  <si>
    <t>GOVIIN NOYON NURUU</t>
  </si>
  <si>
    <t>GLOBAL ASSET</t>
  </si>
  <si>
    <t>FINANCE LINK GROUP</t>
  </si>
  <si>
    <t>MONGOL SECURITIES</t>
  </si>
  <si>
    <t>TUUSHIN INVEST</t>
  </si>
  <si>
    <t>NOVEL INVESTMENT</t>
  </si>
  <si>
    <t>LIFETIME INVESTMENT</t>
  </si>
  <si>
    <t>ABJYA</t>
  </si>
  <si>
    <t>BAGA KHEER</t>
  </si>
  <si>
    <t>BLACKSTONE INTERNATIONAL</t>
  </si>
  <si>
    <t>DOGSON</t>
  </si>
  <si>
    <t>DEAWOO SECURITIES</t>
  </si>
  <si>
    <t>FRONTIER</t>
  </si>
  <si>
    <t>GRANDLINE</t>
  </si>
  <si>
    <t>GREET SECURITIES</t>
  </si>
  <si>
    <t>HUNNU EMPIRE</t>
  </si>
  <si>
    <t>I TRADE</t>
  </si>
  <si>
    <t>LONDON ASIA CAPITAL MONGOLIA</t>
  </si>
  <si>
    <t>MONKHAN TRADE</t>
  </si>
  <si>
    <t>NIKI</t>
  </si>
  <si>
    <t>OCHIR-ERDENE INVEST</t>
  </si>
  <si>
    <t>MUNKH OGTORGUI</t>
  </si>
  <si>
    <t>PREVALENT</t>
  </si>
  <si>
    <t>SECAP</t>
  </si>
  <si>
    <t>SG CAPITAL</t>
  </si>
  <si>
    <t>SKYKHAN CAPITAL</t>
  </si>
  <si>
    <t>SOYOMBO INVESTMENT CORP</t>
  </si>
  <si>
    <t>TEN D SEC</t>
  </si>
  <si>
    <t>TENGRI SECURITIES</t>
  </si>
  <si>
    <t>TAVANTOLGOI KHISHIG</t>
  </si>
  <si>
    <t>TUSHIG TRUST</t>
  </si>
  <si>
    <t>UNITED SECURITIES</t>
  </si>
  <si>
    <t>ZUES CAPITAL</t>
  </si>
  <si>
    <t>ZUUNII GARTS SECURITIES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</si>
</sst>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vertical="top"/>
    </xf>
    <xf numFmtId="43" fontId="13" fillId="3" borderId="1" xfId="1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43" fontId="6" fillId="5" borderId="1" xfId="0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horizontal="center" vertical="center"/>
    </xf>
    <xf numFmtId="43" fontId="6" fillId="5" borderId="0" xfId="1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vertical="center" wrapText="1"/>
    </xf>
    <xf numFmtId="43" fontId="10" fillId="5" borderId="0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vertical="center" wrapText="1"/>
    </xf>
    <xf numFmtId="43" fontId="12" fillId="5" borderId="1" xfId="0" applyNumberFormat="1" applyFont="1" applyFill="1" applyBorder="1" applyAlignment="1">
      <alignment vertical="center" wrapText="1"/>
    </xf>
    <xf numFmtId="9" fontId="12" fillId="5" borderId="1" xfId="2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6" fillId="3" borderId="0" xfId="1" applyNumberFormat="1" applyFont="1" applyFill="1" applyAlignment="1">
      <alignment horizontal="center" vertical="center" wrapText="1"/>
    </xf>
    <xf numFmtId="43" fontId="10" fillId="3" borderId="0" xfId="1" applyNumberFormat="1" applyFont="1" applyFill="1" applyAlignment="1">
      <alignment vertical="center" wrapText="1"/>
    </xf>
    <xf numFmtId="165" fontId="6" fillId="5" borderId="1" xfId="2" applyNumberFormat="1" applyFont="1" applyFill="1" applyBorder="1" applyAlignment="1">
      <alignment horizontal="center" vertical="center" wrapText="1"/>
    </xf>
    <xf numFmtId="43" fontId="13" fillId="3" borderId="0" xfId="1" applyNumberFormat="1" applyFont="1" applyFill="1" applyAlignment="1">
      <alignment vertical="top"/>
    </xf>
    <xf numFmtId="0" fontId="5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13</xdr:col>
      <xdr:colOff>40640</xdr:colOff>
      <xdr:row>6</xdr:row>
      <xdr:rowOff>181725</xdr:rowOff>
    </xdr:to>
    <xdr:grpSp>
      <xdr:nvGrpSpPr>
        <xdr:cNvPr id="8" name="Group 6"/>
        <xdr:cNvGrpSpPr>
          <a:grpSpLocks/>
        </xdr:cNvGrpSpPr>
      </xdr:nvGrpSpPr>
      <xdr:grpSpPr bwMode="auto">
        <a:xfrm>
          <a:off x="0" y="20320"/>
          <a:ext cx="14375765" cy="1320280"/>
          <a:chOff x="-459" y="-536"/>
          <a:chExt cx="12780" cy="2246"/>
        </a:xfrm>
      </xdr:grpSpPr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10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11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12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2</xdr:col>
      <xdr:colOff>404495</xdr:colOff>
      <xdr:row>10</xdr:row>
      <xdr:rowOff>60960</xdr:rowOff>
    </xdr:to>
    <xdr:pic>
      <xdr:nvPicPr>
        <xdr:cNvPr id="13" name="Picture 12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263361"/>
          <a:ext cx="777990" cy="7502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8"/>
  <sheetViews>
    <sheetView tabSelected="1" view="pageBreakPreview" topLeftCell="A67" zoomScale="60" workbookViewId="0">
      <selection activeCell="J57" sqref="J57"/>
    </sheetView>
  </sheetViews>
  <sheetFormatPr defaultColWidth="9.140625" defaultRowHeight="15"/>
  <cols>
    <col min="1" max="1" width="4.28515625" style="1" customWidth="1"/>
    <col min="2" max="2" width="8.28515625" style="1" customWidth="1"/>
    <col min="3" max="3" width="40.42578125" style="1" customWidth="1"/>
    <col min="4" max="4" width="9.5703125" style="1" customWidth="1"/>
    <col min="5" max="5" width="10.28515625" style="1" customWidth="1"/>
    <col min="6" max="6" width="9.85546875" style="1" customWidth="1"/>
    <col min="7" max="7" width="26.5703125" style="4" customWidth="1"/>
    <col min="8" max="8" width="14.42578125" style="1" customWidth="1"/>
    <col min="9" max="9" width="24.28515625" style="1" customWidth="1"/>
    <col min="10" max="10" width="26.7109375" style="1" customWidth="1"/>
    <col min="11" max="11" width="28.140625" style="1" customWidth="1"/>
    <col min="12" max="12" width="17.85546875" style="1" hidden="1" customWidth="1"/>
    <col min="13" max="13" width="12.140625" style="1" customWidth="1"/>
    <col min="14" max="16384" width="9.140625" style="1"/>
  </cols>
  <sheetData>
    <row r="6" spans="1:13" ht="15.75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</row>
    <row r="7" spans="1:13" ht="15.75">
      <c r="A7" s="5"/>
      <c r="B7" s="5"/>
      <c r="C7" s="5"/>
      <c r="D7" s="5"/>
      <c r="E7" s="5"/>
      <c r="F7" s="5"/>
      <c r="G7" s="6"/>
      <c r="H7" s="5"/>
      <c r="I7" s="8"/>
      <c r="J7" s="8"/>
      <c r="K7" s="5"/>
      <c r="L7" s="5"/>
    </row>
    <row r="8" spans="1:13" ht="15.75">
      <c r="A8" s="5"/>
      <c r="B8" s="5"/>
      <c r="C8" s="5"/>
      <c r="D8" s="5"/>
      <c r="E8" s="5"/>
      <c r="F8" s="5"/>
      <c r="G8" s="6"/>
      <c r="H8" s="7"/>
      <c r="I8" s="7"/>
      <c r="J8" s="7"/>
      <c r="K8" s="7"/>
      <c r="L8" s="5"/>
    </row>
    <row r="9" spans="1:13" ht="15.75">
      <c r="A9" s="51" t="s">
        <v>93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"/>
    </row>
    <row r="10" spans="1:13" ht="15.75">
      <c r="A10" s="5"/>
      <c r="B10" s="5"/>
      <c r="C10" s="5"/>
      <c r="D10" s="5"/>
      <c r="E10" s="51" t="s">
        <v>94</v>
      </c>
      <c r="F10" s="51"/>
      <c r="G10" s="51"/>
      <c r="H10" s="51"/>
      <c r="I10" s="52"/>
      <c r="J10" s="52"/>
      <c r="K10" s="52"/>
      <c r="L10" s="5"/>
    </row>
    <row r="11" spans="1:13" ht="15.75">
      <c r="A11" s="5"/>
      <c r="B11" s="5"/>
      <c r="C11" s="5"/>
      <c r="D11" s="5"/>
      <c r="E11" s="5"/>
      <c r="F11" s="5"/>
      <c r="G11" s="6"/>
      <c r="H11" s="5"/>
      <c r="I11" s="5"/>
      <c r="J11" s="53" t="s">
        <v>95</v>
      </c>
      <c r="K11" s="53"/>
      <c r="L11" s="53"/>
      <c r="M11" s="53"/>
    </row>
    <row r="12" spans="1:13" ht="13.9" customHeight="1">
      <c r="A12" s="57" t="s">
        <v>0</v>
      </c>
      <c r="B12" s="57" t="s">
        <v>78</v>
      </c>
      <c r="C12" s="57" t="s">
        <v>79</v>
      </c>
      <c r="D12" s="58" t="s">
        <v>80</v>
      </c>
      <c r="E12" s="58"/>
      <c r="F12" s="58"/>
      <c r="G12" s="59" t="s">
        <v>81</v>
      </c>
      <c r="H12" s="60"/>
      <c r="I12" s="60"/>
      <c r="J12" s="60"/>
      <c r="K12" s="54" t="s">
        <v>82</v>
      </c>
      <c r="L12" s="54"/>
      <c r="M12" s="54"/>
    </row>
    <row r="13" spans="1:13" s="3" customFormat="1" ht="13.9" customHeight="1">
      <c r="A13" s="57"/>
      <c r="B13" s="57"/>
      <c r="C13" s="57"/>
      <c r="D13" s="58"/>
      <c r="E13" s="58"/>
      <c r="F13" s="58"/>
      <c r="G13" s="61"/>
      <c r="H13" s="62"/>
      <c r="I13" s="62"/>
      <c r="J13" s="62"/>
      <c r="K13" s="54"/>
      <c r="L13" s="54"/>
      <c r="M13" s="54"/>
    </row>
    <row r="14" spans="1:13" s="3" customFormat="1" ht="15.6" customHeight="1">
      <c r="A14" s="57"/>
      <c r="B14" s="57"/>
      <c r="C14" s="57"/>
      <c r="D14" s="58"/>
      <c r="E14" s="58"/>
      <c r="F14" s="58"/>
      <c r="G14" s="63" t="s">
        <v>83</v>
      </c>
      <c r="H14" s="63"/>
      <c r="I14" s="63" t="s">
        <v>84</v>
      </c>
      <c r="J14" s="64" t="s">
        <v>85</v>
      </c>
      <c r="K14" s="66" t="s">
        <v>85</v>
      </c>
      <c r="L14" s="17"/>
      <c r="M14" s="55" t="s">
        <v>86</v>
      </c>
    </row>
    <row r="15" spans="1:13" s="3" customFormat="1" ht="28.5">
      <c r="A15" s="57"/>
      <c r="B15" s="57"/>
      <c r="C15" s="57"/>
      <c r="D15" s="38" t="s">
        <v>87</v>
      </c>
      <c r="E15" s="38" t="s">
        <v>88</v>
      </c>
      <c r="F15" s="38" t="s">
        <v>89</v>
      </c>
      <c r="G15" s="39" t="s">
        <v>90</v>
      </c>
      <c r="H15" s="40" t="s">
        <v>91</v>
      </c>
      <c r="I15" s="63"/>
      <c r="J15" s="65"/>
      <c r="K15" s="67"/>
      <c r="L15" s="17"/>
      <c r="M15" s="56"/>
    </row>
    <row r="16" spans="1:13" ht="15.75" customHeight="1">
      <c r="A16" s="14">
        <v>1</v>
      </c>
      <c r="B16" s="18" t="s">
        <v>1</v>
      </c>
      <c r="C16" s="12" t="s">
        <v>100</v>
      </c>
      <c r="D16" s="13" t="s">
        <v>2</v>
      </c>
      <c r="E16" s="19"/>
      <c r="F16" s="19"/>
      <c r="G16" s="11">
        <v>25684363</v>
      </c>
      <c r="H16" s="11">
        <v>0</v>
      </c>
      <c r="I16" s="11">
        <v>0</v>
      </c>
      <c r="J16" s="10">
        <f t="shared" ref="J16:J79" si="0">G16+I16</f>
        <v>25684363</v>
      </c>
      <c r="K16" s="20">
        <v>6382977251</v>
      </c>
      <c r="L16" s="21">
        <v>126948537.18999998</v>
      </c>
      <c r="M16" s="22">
        <f>K16/K95</f>
        <v>0.24720092845674477</v>
      </c>
    </row>
    <row r="17" spans="1:13" ht="15.75">
      <c r="A17" s="14">
        <v>2</v>
      </c>
      <c r="B17" s="18" t="s">
        <v>3</v>
      </c>
      <c r="C17" s="12" t="s">
        <v>101</v>
      </c>
      <c r="D17" s="13" t="s">
        <v>2</v>
      </c>
      <c r="E17" s="13" t="s">
        <v>2</v>
      </c>
      <c r="F17" s="13" t="s">
        <v>2</v>
      </c>
      <c r="G17" s="23">
        <v>6808885328</v>
      </c>
      <c r="H17" s="11">
        <v>0</v>
      </c>
      <c r="I17" s="11">
        <v>0</v>
      </c>
      <c r="J17" s="10">
        <f t="shared" si="0"/>
        <v>6808885328</v>
      </c>
      <c r="K17" s="20">
        <v>10246517925.780001</v>
      </c>
      <c r="L17" s="17">
        <v>51252336</v>
      </c>
      <c r="M17" s="22">
        <f>K17/K95</f>
        <v>0.39682872820902909</v>
      </c>
    </row>
    <row r="18" spans="1:13" ht="15.75">
      <c r="A18" s="14">
        <v>3</v>
      </c>
      <c r="B18" s="18" t="s">
        <v>4</v>
      </c>
      <c r="C18" s="12" t="s">
        <v>102</v>
      </c>
      <c r="D18" s="13" t="s">
        <v>2</v>
      </c>
      <c r="E18" s="13" t="s">
        <v>2</v>
      </c>
      <c r="F18" s="13" t="s">
        <v>2</v>
      </c>
      <c r="G18" s="11">
        <v>105385164</v>
      </c>
      <c r="H18" s="11">
        <v>0</v>
      </c>
      <c r="I18" s="11"/>
      <c r="J18" s="10">
        <f t="shared" si="0"/>
        <v>105385164</v>
      </c>
      <c r="K18" s="20">
        <v>2144964715</v>
      </c>
      <c r="L18" s="17">
        <v>103653048</v>
      </c>
      <c r="M18" s="22">
        <f>K18/K95</f>
        <v>8.307052464770831E-2</v>
      </c>
    </row>
    <row r="19" spans="1:13" ht="15.75" customHeight="1">
      <c r="A19" s="14">
        <v>4</v>
      </c>
      <c r="B19" s="18" t="s">
        <v>5</v>
      </c>
      <c r="C19" s="12" t="s">
        <v>103</v>
      </c>
      <c r="D19" s="13" t="s">
        <v>2</v>
      </c>
      <c r="E19" s="19"/>
      <c r="F19" s="19"/>
      <c r="G19" s="24">
        <v>30471233</v>
      </c>
      <c r="H19" s="11">
        <v>0</v>
      </c>
      <c r="I19" s="11">
        <v>0</v>
      </c>
      <c r="J19" s="10">
        <f t="shared" si="0"/>
        <v>30471233</v>
      </c>
      <c r="K19" s="20">
        <v>1504941620.0799999</v>
      </c>
      <c r="L19" s="17">
        <v>0</v>
      </c>
      <c r="M19" s="22">
        <f>K19/K95</f>
        <v>5.8283611413261736E-2</v>
      </c>
    </row>
    <row r="20" spans="1:13" ht="15.75">
      <c r="A20" s="14">
        <v>5</v>
      </c>
      <c r="B20" s="18" t="s">
        <v>6</v>
      </c>
      <c r="C20" s="12" t="s">
        <v>104</v>
      </c>
      <c r="D20" s="13" t="s">
        <v>2</v>
      </c>
      <c r="E20" s="13" t="s">
        <v>2</v>
      </c>
      <c r="F20" s="13" t="s">
        <v>2</v>
      </c>
      <c r="G20" s="11">
        <v>18450700</v>
      </c>
      <c r="H20" s="11">
        <v>0</v>
      </c>
      <c r="I20" s="11">
        <v>0</v>
      </c>
      <c r="J20" s="10">
        <f t="shared" si="0"/>
        <v>18450700</v>
      </c>
      <c r="K20" s="20">
        <v>650256389</v>
      </c>
      <c r="L20" s="17">
        <v>177135288</v>
      </c>
      <c r="M20" s="22">
        <f>K20/K95</f>
        <v>2.5183229827514576E-2</v>
      </c>
    </row>
    <row r="21" spans="1:13" ht="15.75">
      <c r="A21" s="14">
        <v>6</v>
      </c>
      <c r="B21" s="18" t="s">
        <v>7</v>
      </c>
      <c r="C21" s="12" t="s">
        <v>105</v>
      </c>
      <c r="D21" s="13" t="s">
        <v>2</v>
      </c>
      <c r="E21" s="19"/>
      <c r="F21" s="19"/>
      <c r="G21" s="41">
        <v>47185430</v>
      </c>
      <c r="H21" s="11">
        <v>0</v>
      </c>
      <c r="I21" s="11"/>
      <c r="J21" s="10">
        <f t="shared" si="0"/>
        <v>47185430</v>
      </c>
      <c r="K21" s="20">
        <v>450030842</v>
      </c>
      <c r="L21" s="25">
        <v>753168562.39999998</v>
      </c>
      <c r="M21" s="22">
        <f>K21/K95</f>
        <v>1.7428863930094962E-2</v>
      </c>
    </row>
    <row r="22" spans="1:13" ht="15.75">
      <c r="A22" s="14">
        <v>7</v>
      </c>
      <c r="B22" s="18" t="s">
        <v>8</v>
      </c>
      <c r="C22" s="12" t="s">
        <v>106</v>
      </c>
      <c r="D22" s="13" t="s">
        <v>2</v>
      </c>
      <c r="E22" s="19"/>
      <c r="F22" s="19"/>
      <c r="G22" s="23">
        <v>10821167</v>
      </c>
      <c r="H22" s="11">
        <v>0</v>
      </c>
      <c r="I22" s="11">
        <v>0</v>
      </c>
      <c r="J22" s="10">
        <f t="shared" si="0"/>
        <v>10821167</v>
      </c>
      <c r="K22" s="20">
        <v>336152612.33999997</v>
      </c>
      <c r="L22" s="17">
        <v>498381198.07999998</v>
      </c>
      <c r="M22" s="22">
        <f>K22/K95</f>
        <v>1.3018570269945679E-2</v>
      </c>
    </row>
    <row r="23" spans="1:13" ht="15.75">
      <c r="A23" s="14">
        <v>8</v>
      </c>
      <c r="B23" s="18" t="s">
        <v>9</v>
      </c>
      <c r="C23" s="12" t="s">
        <v>107</v>
      </c>
      <c r="D23" s="13" t="s">
        <v>2</v>
      </c>
      <c r="E23" s="19"/>
      <c r="F23" s="19"/>
      <c r="G23" s="41">
        <v>4465969</v>
      </c>
      <c r="H23" s="11">
        <v>0</v>
      </c>
      <c r="I23" s="11"/>
      <c r="J23" s="10">
        <f t="shared" si="0"/>
        <v>4465969</v>
      </c>
      <c r="K23" s="20">
        <v>246731186</v>
      </c>
      <c r="L23" s="21">
        <v>166788081.34999999</v>
      </c>
      <c r="M23" s="22">
        <f>K23/K95</f>
        <v>9.5554434647058071E-3</v>
      </c>
    </row>
    <row r="24" spans="1:13" ht="15.75">
      <c r="A24" s="14">
        <v>9</v>
      </c>
      <c r="B24" s="18" t="s">
        <v>10</v>
      </c>
      <c r="C24" s="12" t="s">
        <v>108</v>
      </c>
      <c r="D24" s="13" t="s">
        <v>2</v>
      </c>
      <c r="E24" s="19"/>
      <c r="F24" s="19"/>
      <c r="G24" s="23">
        <v>9359450</v>
      </c>
      <c r="H24" s="11">
        <v>0</v>
      </c>
      <c r="I24" s="11">
        <v>0</v>
      </c>
      <c r="J24" s="10">
        <f t="shared" si="0"/>
        <v>9359450</v>
      </c>
      <c r="K24" s="20">
        <v>249637835</v>
      </c>
      <c r="L24" s="17">
        <v>522834162.22000003</v>
      </c>
      <c r="M24" s="22">
        <f>K24/K95</f>
        <v>9.6680126159408835E-3</v>
      </c>
    </row>
    <row r="25" spans="1:13" ht="15.75">
      <c r="A25" s="14">
        <v>10</v>
      </c>
      <c r="B25" s="18" t="s">
        <v>11</v>
      </c>
      <c r="C25" s="12" t="s">
        <v>109</v>
      </c>
      <c r="D25" s="13" t="s">
        <v>2</v>
      </c>
      <c r="E25" s="19"/>
      <c r="F25" s="19"/>
      <c r="G25" s="23">
        <v>21405461</v>
      </c>
      <c r="H25" s="11">
        <v>0</v>
      </c>
      <c r="I25" s="11"/>
      <c r="J25" s="10">
        <f t="shared" si="0"/>
        <v>21405461</v>
      </c>
      <c r="K25" s="20">
        <v>252633616.62</v>
      </c>
      <c r="L25" s="21">
        <v>355635253</v>
      </c>
      <c r="M25" s="22">
        <f>K25/K95</f>
        <v>9.7840337090446747E-3</v>
      </c>
    </row>
    <row r="26" spans="1:13" ht="15.75">
      <c r="A26" s="14">
        <v>11</v>
      </c>
      <c r="B26" s="18" t="s">
        <v>12</v>
      </c>
      <c r="C26" s="12" t="s">
        <v>110</v>
      </c>
      <c r="D26" s="13" t="s">
        <v>2</v>
      </c>
      <c r="E26" s="13" t="s">
        <v>2</v>
      </c>
      <c r="F26" s="13" t="s">
        <v>2</v>
      </c>
      <c r="G26" s="23">
        <v>11181151</v>
      </c>
      <c r="H26" s="11">
        <v>0</v>
      </c>
      <c r="I26" s="11">
        <v>0</v>
      </c>
      <c r="J26" s="10">
        <f t="shared" si="0"/>
        <v>11181151</v>
      </c>
      <c r="K26" s="20">
        <v>235934773</v>
      </c>
      <c r="L26" s="21">
        <v>0</v>
      </c>
      <c r="M26" s="22">
        <f>K26/K95</f>
        <v>9.1373183151630382E-3</v>
      </c>
    </row>
    <row r="27" spans="1:13" ht="15.75">
      <c r="A27" s="14">
        <v>12</v>
      </c>
      <c r="B27" s="18" t="s">
        <v>13</v>
      </c>
      <c r="C27" s="12" t="s">
        <v>111</v>
      </c>
      <c r="D27" s="13" t="s">
        <v>2</v>
      </c>
      <c r="E27" s="13" t="s">
        <v>2</v>
      </c>
      <c r="F27" s="14"/>
      <c r="G27" s="10">
        <v>40615107</v>
      </c>
      <c r="H27" s="11">
        <v>0</v>
      </c>
      <c r="I27" s="11">
        <v>0</v>
      </c>
      <c r="J27" s="10">
        <f t="shared" si="0"/>
        <v>40615107</v>
      </c>
      <c r="K27" s="20">
        <v>257706862.72999999</v>
      </c>
      <c r="L27" s="17">
        <v>198125147.99000001</v>
      </c>
      <c r="M27" s="22">
        <f>K27/K95</f>
        <v>9.9805111676608844E-3</v>
      </c>
    </row>
    <row r="28" spans="1:13" ht="15.75">
      <c r="A28" s="14">
        <v>13</v>
      </c>
      <c r="B28" s="18" t="s">
        <v>14</v>
      </c>
      <c r="C28" s="12" t="s">
        <v>112</v>
      </c>
      <c r="D28" s="13" t="s">
        <v>2</v>
      </c>
      <c r="E28" s="13" t="s">
        <v>2</v>
      </c>
      <c r="F28" s="19"/>
      <c r="G28" s="23">
        <v>47001080</v>
      </c>
      <c r="H28" s="11">
        <v>0</v>
      </c>
      <c r="I28" s="11">
        <v>0</v>
      </c>
      <c r="J28" s="10">
        <f t="shared" si="0"/>
        <v>47001080</v>
      </c>
      <c r="K28" s="20">
        <v>259673588.37</v>
      </c>
      <c r="L28" s="17">
        <v>457808532.90999997</v>
      </c>
      <c r="M28" s="22">
        <f>K28/K95</f>
        <v>1.0056678821893324E-2</v>
      </c>
    </row>
    <row r="29" spans="1:13" ht="15.75">
      <c r="A29" s="14">
        <v>14</v>
      </c>
      <c r="B29" s="18" t="s">
        <v>15</v>
      </c>
      <c r="C29" s="12" t="s">
        <v>113</v>
      </c>
      <c r="D29" s="13" t="s">
        <v>2</v>
      </c>
      <c r="E29" s="13" t="s">
        <v>2</v>
      </c>
      <c r="F29" s="13" t="s">
        <v>2</v>
      </c>
      <c r="G29" s="23">
        <v>4293375</v>
      </c>
      <c r="H29" s="11">
        <v>0</v>
      </c>
      <c r="I29" s="11">
        <v>0</v>
      </c>
      <c r="J29" s="10">
        <f t="shared" si="0"/>
        <v>4293375</v>
      </c>
      <c r="K29" s="20">
        <v>187173359</v>
      </c>
      <c r="L29" s="25">
        <v>297054669</v>
      </c>
      <c r="M29" s="22">
        <f>K29/K95</f>
        <v>7.2488787454034441E-3</v>
      </c>
    </row>
    <row r="30" spans="1:13" ht="15.75">
      <c r="A30" s="14">
        <v>15</v>
      </c>
      <c r="B30" s="18" t="s">
        <v>16</v>
      </c>
      <c r="C30" s="12" t="s">
        <v>114</v>
      </c>
      <c r="D30" s="13" t="s">
        <v>2</v>
      </c>
      <c r="E30" s="19"/>
      <c r="F30" s="19"/>
      <c r="G30" s="11">
        <v>13904620</v>
      </c>
      <c r="H30" s="11">
        <v>0</v>
      </c>
      <c r="I30" s="11">
        <v>0</v>
      </c>
      <c r="J30" s="10">
        <f t="shared" si="0"/>
        <v>13904620</v>
      </c>
      <c r="K30" s="20">
        <v>181003010.28</v>
      </c>
      <c r="L30" s="17">
        <v>567231170.22000003</v>
      </c>
      <c r="M30" s="22">
        <f>K30/K95</f>
        <v>7.0099125275233914E-3</v>
      </c>
    </row>
    <row r="31" spans="1:13" ht="15.75">
      <c r="A31" s="14">
        <v>16</v>
      </c>
      <c r="B31" s="18" t="s">
        <v>96</v>
      </c>
      <c r="C31" s="12" t="s">
        <v>115</v>
      </c>
      <c r="D31" s="13" t="s">
        <v>2</v>
      </c>
      <c r="E31" s="14"/>
      <c r="F31" s="14"/>
      <c r="G31" s="23">
        <v>313000</v>
      </c>
      <c r="H31" s="11">
        <v>0</v>
      </c>
      <c r="I31" s="11">
        <v>0</v>
      </c>
      <c r="J31" s="10">
        <f t="shared" si="0"/>
        <v>313000</v>
      </c>
      <c r="K31" s="20">
        <v>131075746</v>
      </c>
      <c r="L31" s="21">
        <v>51160374912.339996</v>
      </c>
      <c r="M31" s="22">
        <f>K31/K95</f>
        <v>5.076321728122112E-3</v>
      </c>
    </row>
    <row r="32" spans="1:13" ht="15.75">
      <c r="A32" s="14">
        <v>17</v>
      </c>
      <c r="B32" s="18" t="s">
        <v>17</v>
      </c>
      <c r="C32" s="12" t="s">
        <v>116</v>
      </c>
      <c r="D32" s="13" t="s">
        <v>18</v>
      </c>
      <c r="E32" s="13" t="s">
        <v>2</v>
      </c>
      <c r="F32" s="14"/>
      <c r="G32" s="11">
        <v>11009260</v>
      </c>
      <c r="H32" s="11">
        <v>0</v>
      </c>
      <c r="I32" s="11">
        <v>0</v>
      </c>
      <c r="J32" s="10">
        <f t="shared" si="0"/>
        <v>11009260</v>
      </c>
      <c r="K32" s="20">
        <v>138183844.24000001</v>
      </c>
      <c r="L32" s="17">
        <v>150458158</v>
      </c>
      <c r="M32" s="22">
        <f>K32/K95</f>
        <v>5.3516052541936598E-3</v>
      </c>
    </row>
    <row r="33" spans="1:13" ht="15.75">
      <c r="A33" s="14">
        <v>18</v>
      </c>
      <c r="B33" s="18" t="s">
        <v>97</v>
      </c>
      <c r="C33" s="12" t="s">
        <v>117</v>
      </c>
      <c r="D33" s="13" t="s">
        <v>2</v>
      </c>
      <c r="E33" s="13" t="s">
        <v>2</v>
      </c>
      <c r="F33" s="14"/>
      <c r="G33" s="41">
        <v>1934841</v>
      </c>
      <c r="H33" s="11">
        <v>0</v>
      </c>
      <c r="I33" s="11">
        <v>0</v>
      </c>
      <c r="J33" s="10">
        <f t="shared" si="0"/>
        <v>1934841</v>
      </c>
      <c r="K33" s="20">
        <v>123568925.2</v>
      </c>
      <c r="L33" s="17">
        <v>617796663.60000002</v>
      </c>
      <c r="M33" s="22">
        <f>K33/K95</f>
        <v>4.7855964131873494E-3</v>
      </c>
    </row>
    <row r="34" spans="1:13" ht="15.75">
      <c r="A34" s="14">
        <v>19</v>
      </c>
      <c r="B34" s="18" t="s">
        <v>19</v>
      </c>
      <c r="C34" s="12" t="s">
        <v>118</v>
      </c>
      <c r="D34" s="13" t="s">
        <v>2</v>
      </c>
      <c r="E34" s="13" t="s">
        <v>2</v>
      </c>
      <c r="F34" s="19"/>
      <c r="G34" s="26">
        <v>11734453</v>
      </c>
      <c r="H34" s="11">
        <v>0</v>
      </c>
      <c r="I34" s="11">
        <v>0</v>
      </c>
      <c r="J34" s="10">
        <f t="shared" si="0"/>
        <v>11734453</v>
      </c>
      <c r="K34" s="20">
        <v>130753604</v>
      </c>
      <c r="L34" s="21">
        <v>16874990</v>
      </c>
      <c r="M34" s="22">
        <f>K34/K95</f>
        <v>5.0638457630099954E-3</v>
      </c>
    </row>
    <row r="35" spans="1:13" ht="15.75">
      <c r="A35" s="14">
        <v>20</v>
      </c>
      <c r="B35" s="18" t="s">
        <v>98</v>
      </c>
      <c r="C35" s="12" t="s">
        <v>119</v>
      </c>
      <c r="D35" s="13" t="s">
        <v>2</v>
      </c>
      <c r="E35" s="19"/>
      <c r="F35" s="19"/>
      <c r="G35" s="11">
        <v>17736652</v>
      </c>
      <c r="H35" s="11">
        <v>0</v>
      </c>
      <c r="I35" s="11">
        <v>0</v>
      </c>
      <c r="J35" s="10">
        <f t="shared" si="0"/>
        <v>17736652</v>
      </c>
      <c r="K35" s="20">
        <v>129348211.40000001</v>
      </c>
      <c r="L35" s="17">
        <v>2800756961</v>
      </c>
      <c r="M35" s="22">
        <f>K35/K95</f>
        <v>5.0094175014159551E-3</v>
      </c>
    </row>
    <row r="36" spans="1:13" ht="15.75">
      <c r="A36" s="14">
        <v>21</v>
      </c>
      <c r="B36" s="18" t="s">
        <v>20</v>
      </c>
      <c r="C36" s="12" t="s">
        <v>120</v>
      </c>
      <c r="D36" s="13" t="s">
        <v>18</v>
      </c>
      <c r="E36" s="14"/>
      <c r="F36" s="14"/>
      <c r="G36" s="23">
        <v>148750</v>
      </c>
      <c r="H36" s="11">
        <v>0</v>
      </c>
      <c r="I36" s="11">
        <v>0</v>
      </c>
      <c r="J36" s="10">
        <f t="shared" si="0"/>
        <v>148750</v>
      </c>
      <c r="K36" s="20">
        <v>107196687.84999999</v>
      </c>
      <c r="L36" s="21">
        <v>55827210.030000001</v>
      </c>
      <c r="M36" s="22">
        <f>K36/K95</f>
        <v>4.1515298773556371E-3</v>
      </c>
    </row>
    <row r="37" spans="1:13" ht="15.75">
      <c r="A37" s="14">
        <v>22</v>
      </c>
      <c r="B37" s="18" t="s">
        <v>99</v>
      </c>
      <c r="C37" s="12" t="s">
        <v>121</v>
      </c>
      <c r="D37" s="13" t="s">
        <v>2</v>
      </c>
      <c r="E37" s="19"/>
      <c r="F37" s="19"/>
      <c r="G37" s="23">
        <v>4252557</v>
      </c>
      <c r="H37" s="11">
        <v>0</v>
      </c>
      <c r="I37" s="11">
        <v>0</v>
      </c>
      <c r="J37" s="10">
        <f t="shared" si="0"/>
        <v>4252557</v>
      </c>
      <c r="K37" s="20">
        <v>98195734.439999998</v>
      </c>
      <c r="L37" s="17">
        <v>150182988.44999999</v>
      </c>
      <c r="M37" s="22">
        <f>K37/K95</f>
        <v>3.8029395640188138E-3</v>
      </c>
    </row>
    <row r="38" spans="1:13" s="2" customFormat="1" ht="15.75">
      <c r="A38" s="14">
        <v>23</v>
      </c>
      <c r="B38" s="18" t="s">
        <v>21</v>
      </c>
      <c r="C38" s="12" t="s">
        <v>21</v>
      </c>
      <c r="D38" s="13" t="s">
        <v>2</v>
      </c>
      <c r="E38" s="14"/>
      <c r="F38" s="14"/>
      <c r="G38" s="23">
        <v>1204200</v>
      </c>
      <c r="H38" s="11">
        <v>0</v>
      </c>
      <c r="I38" s="11">
        <v>0</v>
      </c>
      <c r="J38" s="10">
        <f t="shared" si="0"/>
        <v>1204200</v>
      </c>
      <c r="K38" s="20">
        <v>87058168.349999994</v>
      </c>
      <c r="L38" s="21">
        <v>972944</v>
      </c>
      <c r="M38" s="22">
        <f>K38/K95</f>
        <v>3.371602184935249E-3</v>
      </c>
    </row>
    <row r="39" spans="1:13" ht="15.75">
      <c r="A39" s="14">
        <v>24</v>
      </c>
      <c r="B39" s="18" t="s">
        <v>22</v>
      </c>
      <c r="C39" s="12" t="s">
        <v>122</v>
      </c>
      <c r="D39" s="13" t="s">
        <v>2</v>
      </c>
      <c r="E39" s="13" t="s">
        <v>2</v>
      </c>
      <c r="F39" s="14"/>
      <c r="G39" s="11">
        <v>0</v>
      </c>
      <c r="H39" s="11">
        <v>0</v>
      </c>
      <c r="I39" s="11">
        <v>0</v>
      </c>
      <c r="J39" s="10">
        <f t="shared" si="0"/>
        <v>0</v>
      </c>
      <c r="K39" s="20">
        <v>68577124.75</v>
      </c>
      <c r="L39" s="21">
        <v>167141855.94999999</v>
      </c>
      <c r="M39" s="22">
        <f>K39/K95</f>
        <v>2.6558654750709234E-3</v>
      </c>
    </row>
    <row r="40" spans="1:13" ht="15.75">
      <c r="A40" s="14">
        <v>25</v>
      </c>
      <c r="B40" s="18" t="s">
        <v>23</v>
      </c>
      <c r="C40" s="12" t="s">
        <v>123</v>
      </c>
      <c r="D40" s="13" t="s">
        <v>2</v>
      </c>
      <c r="E40" s="14"/>
      <c r="F40" s="14"/>
      <c r="G40" s="11">
        <v>5769747</v>
      </c>
      <c r="H40" s="11">
        <v>0</v>
      </c>
      <c r="I40" s="11">
        <v>0</v>
      </c>
      <c r="J40" s="10">
        <f t="shared" si="0"/>
        <v>5769747</v>
      </c>
      <c r="K40" s="20">
        <v>62339665.57</v>
      </c>
      <c r="L40" s="21">
        <v>16077085</v>
      </c>
      <c r="M40" s="22">
        <f>K40/K95</f>
        <v>2.4143001929346785E-3</v>
      </c>
    </row>
    <row r="41" spans="1:13" ht="15.75">
      <c r="A41" s="14">
        <v>26</v>
      </c>
      <c r="B41" s="18" t="s">
        <v>24</v>
      </c>
      <c r="C41" s="12" t="s">
        <v>124</v>
      </c>
      <c r="D41" s="13" t="s">
        <v>2</v>
      </c>
      <c r="E41" s="19"/>
      <c r="F41" s="19"/>
      <c r="G41" s="26">
        <v>45513490</v>
      </c>
      <c r="H41" s="11">
        <v>0</v>
      </c>
      <c r="I41" s="11">
        <v>0</v>
      </c>
      <c r="J41" s="10">
        <f t="shared" si="0"/>
        <v>45513490</v>
      </c>
      <c r="K41" s="20">
        <v>94423936.549999997</v>
      </c>
      <c r="L41" s="17">
        <v>143959036</v>
      </c>
      <c r="M41" s="22">
        <f>K41/K95</f>
        <v>3.6568647929998326E-3</v>
      </c>
    </row>
    <row r="42" spans="1:13" ht="15.75">
      <c r="A42" s="14">
        <v>27</v>
      </c>
      <c r="B42" s="18" t="s">
        <v>25</v>
      </c>
      <c r="C42" s="12" t="s">
        <v>25</v>
      </c>
      <c r="D42" s="13" t="s">
        <v>2</v>
      </c>
      <c r="E42" s="13" t="s">
        <v>2</v>
      </c>
      <c r="F42" s="14"/>
      <c r="G42" s="42">
        <v>8861059</v>
      </c>
      <c r="H42" s="11">
        <v>0</v>
      </c>
      <c r="I42" s="11">
        <v>0</v>
      </c>
      <c r="J42" s="10">
        <f t="shared" si="0"/>
        <v>8861059</v>
      </c>
      <c r="K42" s="27">
        <v>54766287</v>
      </c>
      <c r="L42" s="17">
        <v>127948191</v>
      </c>
      <c r="M42" s="22">
        <f>K42/K95</f>
        <v>2.1209972184073746E-3</v>
      </c>
    </row>
    <row r="43" spans="1:13" ht="15.75">
      <c r="A43" s="14">
        <v>28</v>
      </c>
      <c r="B43" s="18" t="s">
        <v>26</v>
      </c>
      <c r="C43" s="12" t="s">
        <v>125</v>
      </c>
      <c r="D43" s="13" t="s">
        <v>2</v>
      </c>
      <c r="E43" s="19"/>
      <c r="F43" s="19"/>
      <c r="G43" s="11">
        <v>8216658</v>
      </c>
      <c r="H43" s="11">
        <v>0</v>
      </c>
      <c r="I43" s="11">
        <v>0</v>
      </c>
      <c r="J43" s="10">
        <f t="shared" si="0"/>
        <v>8216658</v>
      </c>
      <c r="K43" s="20">
        <v>53706897</v>
      </c>
      <c r="L43" s="17">
        <v>37184192</v>
      </c>
      <c r="M43" s="22">
        <f>K43/K95</f>
        <v>2.0799689989261347E-3</v>
      </c>
    </row>
    <row r="44" spans="1:13" ht="15.75">
      <c r="A44" s="14">
        <v>29</v>
      </c>
      <c r="B44" s="18" t="s">
        <v>27</v>
      </c>
      <c r="C44" s="12" t="s">
        <v>126</v>
      </c>
      <c r="D44" s="13" t="s">
        <v>2</v>
      </c>
      <c r="E44" s="14"/>
      <c r="F44" s="13" t="s">
        <v>2</v>
      </c>
      <c r="G44" s="23">
        <v>4522845</v>
      </c>
      <c r="H44" s="11">
        <v>0</v>
      </c>
      <c r="I44" s="11">
        <v>0</v>
      </c>
      <c r="J44" s="10">
        <f t="shared" si="0"/>
        <v>4522845</v>
      </c>
      <c r="K44" s="20">
        <v>44107698</v>
      </c>
      <c r="L44" s="17">
        <v>51023239</v>
      </c>
      <c r="M44" s="22">
        <f>K44/K95</f>
        <v>1.7082097380155153E-3</v>
      </c>
    </row>
    <row r="45" spans="1:13" ht="15.75">
      <c r="A45" s="14">
        <v>30</v>
      </c>
      <c r="B45" s="18" t="s">
        <v>28</v>
      </c>
      <c r="C45" s="12" t="s">
        <v>127</v>
      </c>
      <c r="D45" s="13" t="s">
        <v>2</v>
      </c>
      <c r="E45" s="14"/>
      <c r="F45" s="14"/>
      <c r="G45" s="24">
        <v>0</v>
      </c>
      <c r="H45" s="11">
        <v>0</v>
      </c>
      <c r="I45" s="11">
        <v>0</v>
      </c>
      <c r="J45" s="10">
        <f t="shared" si="0"/>
        <v>0</v>
      </c>
      <c r="K45" s="20">
        <v>32582673</v>
      </c>
      <c r="L45" s="17">
        <v>0</v>
      </c>
      <c r="M45" s="22">
        <f>K45/K95</f>
        <v>1.2618667904449514E-3</v>
      </c>
    </row>
    <row r="46" spans="1:13" ht="15.75">
      <c r="A46" s="14">
        <v>31</v>
      </c>
      <c r="B46" s="18" t="s">
        <v>29</v>
      </c>
      <c r="C46" s="12" t="s">
        <v>128</v>
      </c>
      <c r="D46" s="13" t="s">
        <v>2</v>
      </c>
      <c r="E46" s="13" t="s">
        <v>2</v>
      </c>
      <c r="F46" s="13" t="s">
        <v>2</v>
      </c>
      <c r="G46" s="26">
        <v>0</v>
      </c>
      <c r="H46" s="11">
        <v>0</v>
      </c>
      <c r="I46" s="11">
        <v>0</v>
      </c>
      <c r="J46" s="10">
        <f t="shared" si="0"/>
        <v>0</v>
      </c>
      <c r="K46" s="20">
        <v>31889344</v>
      </c>
      <c r="L46" s="17">
        <v>17142865</v>
      </c>
      <c r="M46" s="22">
        <f>K46/K95</f>
        <v>1.2350154378885665E-3</v>
      </c>
    </row>
    <row r="47" spans="1:13" ht="15.75">
      <c r="A47" s="14">
        <v>32</v>
      </c>
      <c r="B47" s="18" t="s">
        <v>30</v>
      </c>
      <c r="C47" s="12" t="s">
        <v>129</v>
      </c>
      <c r="D47" s="13" t="s">
        <v>2</v>
      </c>
      <c r="E47" s="13"/>
      <c r="F47" s="19"/>
      <c r="G47" s="43">
        <v>11899569</v>
      </c>
      <c r="H47" s="11">
        <v>0</v>
      </c>
      <c r="I47" s="11">
        <v>0</v>
      </c>
      <c r="J47" s="10">
        <f t="shared" si="0"/>
        <v>11899569</v>
      </c>
      <c r="K47" s="20">
        <v>42631073</v>
      </c>
      <c r="L47" s="17">
        <v>27047355</v>
      </c>
      <c r="M47" s="22">
        <f>K47/K95</f>
        <v>1.6510227770365688E-3</v>
      </c>
    </row>
    <row r="48" spans="1:13" ht="15.75">
      <c r="A48" s="14">
        <v>33</v>
      </c>
      <c r="B48" s="18" t="s">
        <v>31</v>
      </c>
      <c r="C48" s="12" t="s">
        <v>31</v>
      </c>
      <c r="D48" s="13" t="s">
        <v>2</v>
      </c>
      <c r="E48" s="14"/>
      <c r="F48" s="14"/>
      <c r="G48" s="11">
        <v>1572350</v>
      </c>
      <c r="H48" s="11">
        <v>0</v>
      </c>
      <c r="I48" s="11">
        <v>0</v>
      </c>
      <c r="J48" s="10">
        <f t="shared" si="0"/>
        <v>1572350</v>
      </c>
      <c r="K48" s="20">
        <v>31393588</v>
      </c>
      <c r="L48" s="25">
        <v>236712658.69999999</v>
      </c>
      <c r="M48" s="22">
        <f>K48/K95</f>
        <v>1.2158157229798531E-3</v>
      </c>
    </row>
    <row r="49" spans="1:13" ht="15.75">
      <c r="A49" s="14">
        <v>34</v>
      </c>
      <c r="B49" s="18" t="s">
        <v>32</v>
      </c>
      <c r="C49" s="12" t="s">
        <v>130</v>
      </c>
      <c r="D49" s="13" t="s">
        <v>2</v>
      </c>
      <c r="E49" s="13" t="s">
        <v>2</v>
      </c>
      <c r="F49" s="13" t="s">
        <v>2</v>
      </c>
      <c r="G49" s="23">
        <v>2349230</v>
      </c>
      <c r="H49" s="11">
        <v>0</v>
      </c>
      <c r="I49" s="11">
        <v>0</v>
      </c>
      <c r="J49" s="10">
        <f t="shared" si="0"/>
        <v>2349230</v>
      </c>
      <c r="K49" s="20">
        <v>22099043</v>
      </c>
      <c r="L49" s="21">
        <v>466362640</v>
      </c>
      <c r="M49" s="22">
        <f>K49/K95</f>
        <v>8.5585514921734539E-4</v>
      </c>
    </row>
    <row r="50" spans="1:13" ht="15.75">
      <c r="A50" s="14">
        <v>35</v>
      </c>
      <c r="B50" s="18" t="s">
        <v>33</v>
      </c>
      <c r="C50" s="12" t="s">
        <v>131</v>
      </c>
      <c r="D50" s="13" t="s">
        <v>2</v>
      </c>
      <c r="E50" s="19"/>
      <c r="F50" s="19"/>
      <c r="G50" s="23">
        <v>9397700</v>
      </c>
      <c r="H50" s="11">
        <v>0</v>
      </c>
      <c r="I50" s="11">
        <v>637664730</v>
      </c>
      <c r="J50" s="10">
        <f t="shared" si="0"/>
        <v>647062430</v>
      </c>
      <c r="K50" s="20">
        <v>664732358</v>
      </c>
      <c r="L50" s="21"/>
      <c r="M50" s="22">
        <f>K50/K95</f>
        <v>2.5743857389919005E-2</v>
      </c>
    </row>
    <row r="51" spans="1:13" ht="15.75">
      <c r="A51" s="14">
        <v>36</v>
      </c>
      <c r="B51" s="18" t="s">
        <v>34</v>
      </c>
      <c r="C51" s="12" t="s">
        <v>132</v>
      </c>
      <c r="D51" s="13" t="s">
        <v>2</v>
      </c>
      <c r="E51" s="13" t="s">
        <v>2</v>
      </c>
      <c r="F51" s="14"/>
      <c r="G51" s="26">
        <v>0</v>
      </c>
      <c r="H51" s="11">
        <v>0</v>
      </c>
      <c r="I51" s="11">
        <v>0</v>
      </c>
      <c r="J51" s="10">
        <f t="shared" si="0"/>
        <v>0</v>
      </c>
      <c r="K51" s="20">
        <v>16186430</v>
      </c>
      <c r="L51" s="20">
        <v>0</v>
      </c>
      <c r="M51" s="44">
        <f>K51/K95</f>
        <v>6.2687056009376138E-4</v>
      </c>
    </row>
    <row r="52" spans="1:13" ht="15.75">
      <c r="A52" s="14">
        <v>37</v>
      </c>
      <c r="B52" s="18" t="s">
        <v>35</v>
      </c>
      <c r="C52" s="12" t="s">
        <v>133</v>
      </c>
      <c r="D52" s="13" t="s">
        <v>2</v>
      </c>
      <c r="E52" s="13" t="s">
        <v>2</v>
      </c>
      <c r="F52" s="14"/>
      <c r="G52" s="28">
        <v>0</v>
      </c>
      <c r="H52" s="11">
        <v>0</v>
      </c>
      <c r="I52" s="11">
        <v>0</v>
      </c>
      <c r="J52" s="10">
        <f t="shared" si="0"/>
        <v>0</v>
      </c>
      <c r="K52" s="20">
        <v>14825278</v>
      </c>
      <c r="L52" s="21">
        <v>612486914.28999996</v>
      </c>
      <c r="M52" s="22">
        <f>K52/K95</f>
        <v>5.7415565528691123E-4</v>
      </c>
    </row>
    <row r="53" spans="1:13" ht="15.75">
      <c r="A53" s="14">
        <v>38</v>
      </c>
      <c r="B53" s="18" t="s">
        <v>36</v>
      </c>
      <c r="C53" s="12" t="s">
        <v>134</v>
      </c>
      <c r="D53" s="13" t="s">
        <v>2</v>
      </c>
      <c r="E53" s="14"/>
      <c r="F53" s="14"/>
      <c r="G53" s="26">
        <v>0</v>
      </c>
      <c r="H53" s="11">
        <v>0</v>
      </c>
      <c r="I53" s="11">
        <v>0</v>
      </c>
      <c r="J53" s="10">
        <f t="shared" si="0"/>
        <v>0</v>
      </c>
      <c r="K53" s="20">
        <v>14239057</v>
      </c>
      <c r="L53" s="21">
        <v>40098963.100000001</v>
      </c>
      <c r="M53" s="22">
        <f>K53/K95</f>
        <v>5.5145239789113434E-4</v>
      </c>
    </row>
    <row r="54" spans="1:13" ht="15.75">
      <c r="A54" s="14">
        <v>39</v>
      </c>
      <c r="B54" s="18" t="s">
        <v>37</v>
      </c>
      <c r="C54" s="12" t="s">
        <v>37</v>
      </c>
      <c r="D54" s="13" t="s">
        <v>2</v>
      </c>
      <c r="E54" s="13" t="s">
        <v>2</v>
      </c>
      <c r="F54" s="14"/>
      <c r="G54" s="41">
        <v>1574703</v>
      </c>
      <c r="H54" s="11">
        <v>0</v>
      </c>
      <c r="I54" s="11">
        <v>0</v>
      </c>
      <c r="J54" s="10">
        <f t="shared" si="0"/>
        <v>1574703</v>
      </c>
      <c r="K54" s="20">
        <v>10330835.809999999</v>
      </c>
      <c r="L54" s="17">
        <v>15322860</v>
      </c>
      <c r="M54" s="22">
        <f>K54/K95</f>
        <v>4.0009420424709995E-4</v>
      </c>
    </row>
    <row r="55" spans="1:13" ht="15.75">
      <c r="A55" s="14">
        <v>40</v>
      </c>
      <c r="B55" s="18" t="s">
        <v>38</v>
      </c>
      <c r="C55" s="12" t="s">
        <v>135</v>
      </c>
      <c r="D55" s="13" t="s">
        <v>2</v>
      </c>
      <c r="E55" s="14"/>
      <c r="F55" s="13" t="s">
        <v>2</v>
      </c>
      <c r="G55" s="45">
        <v>284570</v>
      </c>
      <c r="H55" s="11">
        <v>0</v>
      </c>
      <c r="I55" s="11">
        <v>0</v>
      </c>
      <c r="J55" s="10">
        <f t="shared" si="0"/>
        <v>284570</v>
      </c>
      <c r="K55" s="20">
        <v>8221840</v>
      </c>
      <c r="L55" s="17">
        <v>0</v>
      </c>
      <c r="M55" s="22">
        <f>K55/K95</f>
        <v>3.1841668890553946E-4</v>
      </c>
    </row>
    <row r="56" spans="1:13" ht="15.75">
      <c r="A56" s="14">
        <v>41</v>
      </c>
      <c r="B56" s="18" t="s">
        <v>39</v>
      </c>
      <c r="C56" s="12" t="s">
        <v>39</v>
      </c>
      <c r="D56" s="13" t="s">
        <v>2</v>
      </c>
      <c r="E56" s="14"/>
      <c r="F56" s="14"/>
      <c r="G56" s="45">
        <v>172220</v>
      </c>
      <c r="H56" s="11">
        <v>0</v>
      </c>
      <c r="I56" s="11">
        <v>0</v>
      </c>
      <c r="J56" s="10">
        <f t="shared" si="0"/>
        <v>172220</v>
      </c>
      <c r="K56" s="20">
        <v>6326923</v>
      </c>
      <c r="L56" s="25">
        <v>97144172507</v>
      </c>
      <c r="M56" s="22">
        <f>K56/K95</f>
        <v>2.450300507696942E-4</v>
      </c>
    </row>
    <row r="57" spans="1:13" ht="15.75">
      <c r="A57" s="14">
        <v>42</v>
      </c>
      <c r="B57" s="18" t="s">
        <v>40</v>
      </c>
      <c r="C57" s="12" t="s">
        <v>136</v>
      </c>
      <c r="D57" s="13" t="s">
        <v>2</v>
      </c>
      <c r="E57" s="14"/>
      <c r="F57" s="14"/>
      <c r="G57" s="24">
        <v>0</v>
      </c>
      <c r="H57" s="11">
        <v>0</v>
      </c>
      <c r="I57" s="11">
        <v>0</v>
      </c>
      <c r="J57" s="10">
        <f t="shared" si="0"/>
        <v>0</v>
      </c>
      <c r="K57" s="20">
        <v>4542796</v>
      </c>
      <c r="L57" s="29">
        <v>0</v>
      </c>
      <c r="M57" s="20">
        <f>K57/K95</f>
        <v>1.7593410485892806E-4</v>
      </c>
    </row>
    <row r="58" spans="1:13" ht="15.75">
      <c r="A58" s="14">
        <v>43</v>
      </c>
      <c r="B58" s="18" t="s">
        <v>41</v>
      </c>
      <c r="C58" s="12" t="s">
        <v>137</v>
      </c>
      <c r="D58" s="13" t="s">
        <v>2</v>
      </c>
      <c r="E58" s="19"/>
      <c r="F58" s="19"/>
      <c r="G58" s="23">
        <v>0</v>
      </c>
      <c r="H58" s="11">
        <v>0</v>
      </c>
      <c r="I58" s="11">
        <v>0</v>
      </c>
      <c r="J58" s="10">
        <f t="shared" si="0"/>
        <v>0</v>
      </c>
      <c r="K58" s="20">
        <v>4059680</v>
      </c>
      <c r="L58" s="17">
        <v>230084732</v>
      </c>
      <c r="M58" s="22">
        <f>K58/K95</f>
        <v>1.5722391382172853E-4</v>
      </c>
    </row>
    <row r="59" spans="1:13" ht="15.75">
      <c r="A59" s="14">
        <v>44</v>
      </c>
      <c r="B59" s="18" t="s">
        <v>42</v>
      </c>
      <c r="C59" s="12" t="s">
        <v>42</v>
      </c>
      <c r="D59" s="13" t="s">
        <v>2</v>
      </c>
      <c r="E59" s="14"/>
      <c r="F59" s="14"/>
      <c r="G59" s="42">
        <v>0</v>
      </c>
      <c r="H59" s="11">
        <v>0</v>
      </c>
      <c r="I59" s="11">
        <v>0</v>
      </c>
      <c r="J59" s="10">
        <f t="shared" si="0"/>
        <v>0</v>
      </c>
      <c r="K59" s="20">
        <v>3571060</v>
      </c>
      <c r="L59" s="21">
        <v>8079910</v>
      </c>
      <c r="M59" s="22">
        <f>K59/K95</f>
        <v>1.3830056302275594E-4</v>
      </c>
    </row>
    <row r="60" spans="1:13" ht="15.75">
      <c r="A60" s="14">
        <v>45</v>
      </c>
      <c r="B60" s="18" t="s">
        <v>43</v>
      </c>
      <c r="C60" s="12" t="s">
        <v>43</v>
      </c>
      <c r="D60" s="13" t="s">
        <v>2</v>
      </c>
      <c r="E60" s="13" t="s">
        <v>2</v>
      </c>
      <c r="F60" s="14"/>
      <c r="G60" s="11">
        <v>0</v>
      </c>
      <c r="H60" s="11">
        <v>0</v>
      </c>
      <c r="I60" s="11">
        <v>0</v>
      </c>
      <c r="J60" s="10">
        <f t="shared" si="0"/>
        <v>0</v>
      </c>
      <c r="K60" s="20">
        <v>1232750</v>
      </c>
      <c r="L60" s="29">
        <v>0</v>
      </c>
      <c r="M60" s="44">
        <f>K60/K95</f>
        <v>4.7742132326620776E-5</v>
      </c>
    </row>
    <row r="61" spans="1:13" ht="15.75">
      <c r="A61" s="14">
        <v>46</v>
      </c>
      <c r="B61" s="18" t="s">
        <v>44</v>
      </c>
      <c r="C61" s="12" t="s">
        <v>138</v>
      </c>
      <c r="D61" s="13" t="s">
        <v>2</v>
      </c>
      <c r="E61" s="13" t="s">
        <v>2</v>
      </c>
      <c r="F61" s="14"/>
      <c r="G61" s="11">
        <v>0</v>
      </c>
      <c r="H61" s="11">
        <v>0</v>
      </c>
      <c r="I61" s="11">
        <v>0</v>
      </c>
      <c r="J61" s="10">
        <f t="shared" si="0"/>
        <v>0</v>
      </c>
      <c r="K61" s="20">
        <v>921120</v>
      </c>
      <c r="L61" s="25">
        <v>2278382095.25</v>
      </c>
      <c r="M61" s="22">
        <f>K61/K95</f>
        <v>3.5673277573471446E-5</v>
      </c>
    </row>
    <row r="62" spans="1:13" ht="15.75">
      <c r="A62" s="14">
        <v>47</v>
      </c>
      <c r="B62" s="18" t="s">
        <v>45</v>
      </c>
      <c r="C62" s="12" t="s">
        <v>139</v>
      </c>
      <c r="D62" s="13" t="s">
        <v>2</v>
      </c>
      <c r="E62" s="14"/>
      <c r="F62" s="13" t="s">
        <v>2</v>
      </c>
      <c r="G62" s="41">
        <v>101500</v>
      </c>
      <c r="H62" s="11">
        <v>0</v>
      </c>
      <c r="I62" s="11">
        <v>0</v>
      </c>
      <c r="J62" s="10">
        <f t="shared" si="0"/>
        <v>101500</v>
      </c>
      <c r="K62" s="20">
        <v>932280</v>
      </c>
      <c r="L62" s="25">
        <v>146146644.98000002</v>
      </c>
      <c r="M62" s="22">
        <f>K62/K95</f>
        <v>3.6105483776485107E-5</v>
      </c>
    </row>
    <row r="63" spans="1:13" ht="15.75">
      <c r="A63" s="14">
        <v>48</v>
      </c>
      <c r="B63" s="18" t="s">
        <v>46</v>
      </c>
      <c r="C63" s="12" t="s">
        <v>140</v>
      </c>
      <c r="D63" s="13" t="s">
        <v>2</v>
      </c>
      <c r="E63" s="13" t="s">
        <v>2</v>
      </c>
      <c r="F63" s="14"/>
      <c r="G63" s="26">
        <v>362538</v>
      </c>
      <c r="H63" s="11">
        <v>0</v>
      </c>
      <c r="I63" s="11">
        <v>0</v>
      </c>
      <c r="J63" s="10">
        <f t="shared" si="0"/>
        <v>362538</v>
      </c>
      <c r="K63" s="20">
        <v>652158</v>
      </c>
      <c r="L63" s="17">
        <v>0</v>
      </c>
      <c r="M63" s="22">
        <f>K63/K95</f>
        <v>2.5256875711915922E-5</v>
      </c>
    </row>
    <row r="64" spans="1:13" ht="15.75">
      <c r="A64" s="14">
        <v>49</v>
      </c>
      <c r="B64" s="18" t="s">
        <v>47</v>
      </c>
      <c r="C64" s="12" t="s">
        <v>141</v>
      </c>
      <c r="D64" s="13" t="s">
        <v>2</v>
      </c>
      <c r="E64" s="14"/>
      <c r="F64" s="14"/>
      <c r="G64" s="11">
        <v>0</v>
      </c>
      <c r="H64" s="11">
        <v>0</v>
      </c>
      <c r="I64" s="11">
        <v>0</v>
      </c>
      <c r="J64" s="10">
        <f t="shared" si="0"/>
        <v>0</v>
      </c>
      <c r="K64" s="30">
        <v>0</v>
      </c>
      <c r="L64" s="31">
        <f>I64+J64+K64</f>
        <v>0</v>
      </c>
      <c r="M64" s="30">
        <v>0</v>
      </c>
    </row>
    <row r="65" spans="1:13" ht="15.75">
      <c r="A65" s="14">
        <v>50</v>
      </c>
      <c r="B65" s="18" t="s">
        <v>48</v>
      </c>
      <c r="C65" s="12" t="s">
        <v>48</v>
      </c>
      <c r="D65" s="13" t="s">
        <v>2</v>
      </c>
      <c r="E65" s="14"/>
      <c r="F65" s="14"/>
      <c r="G65" s="42">
        <v>0</v>
      </c>
      <c r="H65" s="11">
        <v>0</v>
      </c>
      <c r="I65" s="11">
        <v>0</v>
      </c>
      <c r="J65" s="10">
        <f t="shared" si="0"/>
        <v>0</v>
      </c>
      <c r="K65" s="20">
        <v>0</v>
      </c>
      <c r="L65" s="29">
        <v>0</v>
      </c>
      <c r="M65" s="20">
        <v>0</v>
      </c>
    </row>
    <row r="66" spans="1:13" ht="15.75">
      <c r="A66" s="14">
        <v>51</v>
      </c>
      <c r="B66" s="18" t="s">
        <v>49</v>
      </c>
      <c r="C66" s="12" t="s">
        <v>142</v>
      </c>
      <c r="D66" s="13" t="s">
        <v>2</v>
      </c>
      <c r="E66" s="14"/>
      <c r="F66" s="14"/>
      <c r="G66" s="26">
        <v>0</v>
      </c>
      <c r="H66" s="11">
        <v>0</v>
      </c>
      <c r="I66" s="11">
        <v>0</v>
      </c>
      <c r="J66" s="10">
        <f t="shared" si="0"/>
        <v>0</v>
      </c>
      <c r="K66" s="20">
        <v>0</v>
      </c>
      <c r="L66" s="29">
        <v>0</v>
      </c>
      <c r="M66" s="20">
        <v>0</v>
      </c>
    </row>
    <row r="67" spans="1:13" ht="15.75">
      <c r="A67" s="14">
        <v>52</v>
      </c>
      <c r="B67" s="18" t="s">
        <v>50</v>
      </c>
      <c r="C67" s="12" t="s">
        <v>143</v>
      </c>
      <c r="D67" s="13" t="s">
        <v>2</v>
      </c>
      <c r="E67" s="14"/>
      <c r="F67" s="14"/>
      <c r="G67" s="11">
        <v>0</v>
      </c>
      <c r="H67" s="11">
        <v>0</v>
      </c>
      <c r="I67" s="11">
        <v>0</v>
      </c>
      <c r="J67" s="10">
        <f t="shared" si="0"/>
        <v>0</v>
      </c>
      <c r="K67" s="20">
        <v>0</v>
      </c>
      <c r="L67" s="20">
        <v>0</v>
      </c>
      <c r="M67" s="20">
        <v>0</v>
      </c>
    </row>
    <row r="68" spans="1:13" ht="15.75">
      <c r="A68" s="14">
        <v>53</v>
      </c>
      <c r="B68" s="18" t="s">
        <v>51</v>
      </c>
      <c r="C68" s="12" t="s">
        <v>144</v>
      </c>
      <c r="D68" s="13" t="s">
        <v>2</v>
      </c>
      <c r="E68" s="14"/>
      <c r="F68" s="14"/>
      <c r="G68" s="11">
        <v>0</v>
      </c>
      <c r="H68" s="11">
        <v>0</v>
      </c>
      <c r="I68" s="11">
        <v>0</v>
      </c>
      <c r="J68" s="10">
        <f t="shared" si="0"/>
        <v>0</v>
      </c>
      <c r="K68" s="20">
        <v>0</v>
      </c>
      <c r="L68" s="20">
        <v>0</v>
      </c>
      <c r="M68" s="20">
        <v>0</v>
      </c>
    </row>
    <row r="69" spans="1:13" ht="15.75">
      <c r="A69" s="14">
        <v>54</v>
      </c>
      <c r="B69" s="18" t="s">
        <v>52</v>
      </c>
      <c r="C69" s="12" t="s">
        <v>145</v>
      </c>
      <c r="D69" s="13" t="s">
        <v>2</v>
      </c>
      <c r="E69" s="13" t="s">
        <v>2</v>
      </c>
      <c r="F69" s="13" t="s">
        <v>2</v>
      </c>
      <c r="G69" s="11">
        <v>0</v>
      </c>
      <c r="H69" s="11">
        <v>0</v>
      </c>
      <c r="I69" s="11">
        <v>0</v>
      </c>
      <c r="J69" s="10">
        <f t="shared" si="0"/>
        <v>0</v>
      </c>
      <c r="K69" s="20">
        <v>0</v>
      </c>
      <c r="L69" s="20">
        <v>0</v>
      </c>
      <c r="M69" s="20">
        <v>0</v>
      </c>
    </row>
    <row r="70" spans="1:13" ht="15.75">
      <c r="A70" s="14">
        <v>55</v>
      </c>
      <c r="B70" s="18" t="s">
        <v>53</v>
      </c>
      <c r="C70" s="12" t="s">
        <v>146</v>
      </c>
      <c r="D70" s="13" t="s">
        <v>2</v>
      </c>
      <c r="E70" s="13" t="s">
        <v>2</v>
      </c>
      <c r="F70" s="14"/>
      <c r="G70" s="11">
        <v>0</v>
      </c>
      <c r="H70" s="11">
        <v>0</v>
      </c>
      <c r="I70" s="11">
        <v>0</v>
      </c>
      <c r="J70" s="10">
        <f t="shared" si="0"/>
        <v>0</v>
      </c>
      <c r="K70" s="20">
        <v>0</v>
      </c>
      <c r="L70" s="29">
        <v>0</v>
      </c>
      <c r="M70" s="20">
        <v>0</v>
      </c>
    </row>
    <row r="71" spans="1:13" ht="15.75">
      <c r="A71" s="14">
        <v>56</v>
      </c>
      <c r="B71" s="18" t="s">
        <v>54</v>
      </c>
      <c r="C71" s="12" t="s">
        <v>147</v>
      </c>
      <c r="D71" s="13" t="s">
        <v>2</v>
      </c>
      <c r="E71" s="14"/>
      <c r="F71" s="14"/>
      <c r="G71" s="26">
        <v>0</v>
      </c>
      <c r="H71" s="11">
        <v>0</v>
      </c>
      <c r="I71" s="11">
        <v>0</v>
      </c>
      <c r="J71" s="10">
        <f t="shared" si="0"/>
        <v>0</v>
      </c>
      <c r="K71" s="30">
        <v>0</v>
      </c>
      <c r="L71" s="30">
        <f>I71+J71+K71</f>
        <v>0</v>
      </c>
      <c r="M71" s="30">
        <v>0</v>
      </c>
    </row>
    <row r="72" spans="1:13" ht="15.75">
      <c r="A72" s="14">
        <v>57</v>
      </c>
      <c r="B72" s="18" t="s">
        <v>55</v>
      </c>
      <c r="C72" s="12" t="s">
        <v>148</v>
      </c>
      <c r="D72" s="13" t="s">
        <v>2</v>
      </c>
      <c r="E72" s="14"/>
      <c r="F72" s="13" t="s">
        <v>2</v>
      </c>
      <c r="G72" s="26">
        <v>0</v>
      </c>
      <c r="H72" s="11">
        <v>0</v>
      </c>
      <c r="I72" s="11">
        <v>0</v>
      </c>
      <c r="J72" s="10">
        <f t="shared" si="0"/>
        <v>0</v>
      </c>
      <c r="K72" s="30">
        <v>0</v>
      </c>
      <c r="L72" s="31">
        <f>I72+J72+K72</f>
        <v>0</v>
      </c>
      <c r="M72" s="30">
        <v>0</v>
      </c>
    </row>
    <row r="73" spans="1:13" ht="15.75">
      <c r="A73" s="14">
        <v>58</v>
      </c>
      <c r="B73" s="18" t="s">
        <v>56</v>
      </c>
      <c r="C73" s="12" t="s">
        <v>149</v>
      </c>
      <c r="D73" s="13" t="s">
        <v>2</v>
      </c>
      <c r="E73" s="14"/>
      <c r="F73" s="14"/>
      <c r="G73" s="26">
        <v>0</v>
      </c>
      <c r="H73" s="11">
        <v>0</v>
      </c>
      <c r="I73" s="11">
        <v>0</v>
      </c>
      <c r="J73" s="10">
        <f t="shared" si="0"/>
        <v>0</v>
      </c>
      <c r="K73" s="30">
        <v>0</v>
      </c>
      <c r="L73" s="30">
        <f>I73+J73+K73</f>
        <v>0</v>
      </c>
      <c r="M73" s="30">
        <v>0</v>
      </c>
    </row>
    <row r="74" spans="1:13" ht="15.75">
      <c r="A74" s="14">
        <v>59</v>
      </c>
      <c r="B74" s="18" t="s">
        <v>57</v>
      </c>
      <c r="C74" s="12" t="s">
        <v>150</v>
      </c>
      <c r="D74" s="13" t="s">
        <v>2</v>
      </c>
      <c r="E74" s="14"/>
      <c r="F74" s="14"/>
      <c r="G74" s="26">
        <v>0</v>
      </c>
      <c r="H74" s="11">
        <v>0</v>
      </c>
      <c r="I74" s="11">
        <v>0</v>
      </c>
      <c r="J74" s="10">
        <f t="shared" si="0"/>
        <v>0</v>
      </c>
      <c r="K74" s="30">
        <v>0</v>
      </c>
      <c r="L74" s="30">
        <f>I74+J74+K74</f>
        <v>0</v>
      </c>
      <c r="M74" s="30">
        <v>0</v>
      </c>
    </row>
    <row r="75" spans="1:13" ht="15.75">
      <c r="A75" s="14">
        <v>60</v>
      </c>
      <c r="B75" s="18" t="s">
        <v>58</v>
      </c>
      <c r="C75" s="12" t="s">
        <v>151</v>
      </c>
      <c r="D75" s="13"/>
      <c r="E75" s="13"/>
      <c r="F75" s="14"/>
      <c r="G75" s="26">
        <v>0</v>
      </c>
      <c r="H75" s="11">
        <v>0</v>
      </c>
      <c r="I75" s="11">
        <v>0</v>
      </c>
      <c r="J75" s="10">
        <f t="shared" si="0"/>
        <v>0</v>
      </c>
      <c r="K75" s="30">
        <v>0</v>
      </c>
      <c r="L75" s="30">
        <f>I75+J75+K75</f>
        <v>0</v>
      </c>
      <c r="M75" s="30">
        <v>0</v>
      </c>
    </row>
    <row r="76" spans="1:13" ht="15.75">
      <c r="A76" s="14">
        <v>61</v>
      </c>
      <c r="B76" s="18" t="s">
        <v>59</v>
      </c>
      <c r="C76" s="12" t="s">
        <v>152</v>
      </c>
      <c r="D76" s="13" t="s">
        <v>2</v>
      </c>
      <c r="E76" s="14"/>
      <c r="F76" s="14"/>
      <c r="G76" s="41">
        <v>0</v>
      </c>
      <c r="H76" s="11">
        <v>0</v>
      </c>
      <c r="I76" s="11">
        <v>0</v>
      </c>
      <c r="J76" s="10">
        <f t="shared" si="0"/>
        <v>0</v>
      </c>
      <c r="K76" s="20">
        <v>0</v>
      </c>
      <c r="L76" s="20">
        <v>0</v>
      </c>
      <c r="M76" s="20">
        <v>0</v>
      </c>
    </row>
    <row r="77" spans="1:13" ht="15.75">
      <c r="A77" s="14">
        <v>62</v>
      </c>
      <c r="B77" s="18" t="s">
        <v>60</v>
      </c>
      <c r="C77" s="12" t="s">
        <v>153</v>
      </c>
      <c r="D77" s="13" t="s">
        <v>2</v>
      </c>
      <c r="E77" s="19"/>
      <c r="F77" s="19"/>
      <c r="G77" s="26">
        <v>0</v>
      </c>
      <c r="H77" s="11">
        <v>0</v>
      </c>
      <c r="I77" s="11">
        <v>0</v>
      </c>
      <c r="J77" s="10">
        <f t="shared" si="0"/>
        <v>0</v>
      </c>
      <c r="K77" s="30">
        <v>0</v>
      </c>
      <c r="L77" s="17">
        <v>0</v>
      </c>
      <c r="M77" s="20">
        <v>0</v>
      </c>
    </row>
    <row r="78" spans="1:13" ht="15.75">
      <c r="A78" s="14">
        <v>63</v>
      </c>
      <c r="B78" s="18" t="s">
        <v>61</v>
      </c>
      <c r="C78" s="12" t="s">
        <v>154</v>
      </c>
      <c r="D78" s="13" t="s">
        <v>2</v>
      </c>
      <c r="E78" s="14"/>
      <c r="F78" s="14"/>
      <c r="G78" s="11">
        <v>0</v>
      </c>
      <c r="H78" s="11">
        <v>0</v>
      </c>
      <c r="I78" s="11">
        <v>0</v>
      </c>
      <c r="J78" s="10">
        <f t="shared" si="0"/>
        <v>0</v>
      </c>
      <c r="K78" s="20">
        <v>0</v>
      </c>
      <c r="L78" s="29">
        <v>0</v>
      </c>
      <c r="M78" s="20">
        <v>0</v>
      </c>
    </row>
    <row r="79" spans="1:13" ht="15.75">
      <c r="A79" s="14">
        <v>64</v>
      </c>
      <c r="B79" s="18" t="s">
        <v>62</v>
      </c>
      <c r="C79" s="12" t="s">
        <v>155</v>
      </c>
      <c r="D79" s="13" t="s">
        <v>2</v>
      </c>
      <c r="E79" s="14"/>
      <c r="F79" s="14"/>
      <c r="G79" s="11">
        <v>0</v>
      </c>
      <c r="H79" s="11">
        <v>0</v>
      </c>
      <c r="I79" s="11">
        <v>0</v>
      </c>
      <c r="J79" s="10">
        <f t="shared" si="0"/>
        <v>0</v>
      </c>
      <c r="K79" s="20">
        <v>0</v>
      </c>
      <c r="L79" s="29">
        <v>0</v>
      </c>
      <c r="M79" s="20">
        <v>0</v>
      </c>
    </row>
    <row r="80" spans="1:13" ht="15.75">
      <c r="A80" s="14">
        <v>65</v>
      </c>
      <c r="B80" s="18" t="s">
        <v>63</v>
      </c>
      <c r="C80" s="12" t="s">
        <v>156</v>
      </c>
      <c r="D80" s="13" t="s">
        <v>2</v>
      </c>
      <c r="E80" s="13" t="s">
        <v>2</v>
      </c>
      <c r="F80" s="14"/>
      <c r="G80" s="11">
        <v>0</v>
      </c>
      <c r="H80" s="11">
        <v>0</v>
      </c>
      <c r="I80" s="11">
        <v>0</v>
      </c>
      <c r="J80" s="10">
        <f t="shared" ref="J80:J94" si="1">G80+I80</f>
        <v>0</v>
      </c>
      <c r="K80" s="20">
        <v>0</v>
      </c>
      <c r="L80" s="29">
        <v>0</v>
      </c>
      <c r="M80" s="20">
        <v>0</v>
      </c>
    </row>
    <row r="81" spans="1:13" ht="15.75">
      <c r="A81" s="14">
        <v>66</v>
      </c>
      <c r="B81" s="18" t="s">
        <v>64</v>
      </c>
      <c r="C81" s="12" t="s">
        <v>119</v>
      </c>
      <c r="D81" s="13" t="s">
        <v>2</v>
      </c>
      <c r="E81" s="14"/>
      <c r="F81" s="14"/>
      <c r="G81" s="11">
        <v>0</v>
      </c>
      <c r="H81" s="11">
        <v>0</v>
      </c>
      <c r="I81" s="11">
        <v>0</v>
      </c>
      <c r="J81" s="10">
        <f t="shared" si="1"/>
        <v>0</v>
      </c>
      <c r="K81" s="20">
        <v>0</v>
      </c>
      <c r="L81" s="20">
        <v>0</v>
      </c>
      <c r="M81" s="20">
        <v>0</v>
      </c>
    </row>
    <row r="82" spans="1:13" ht="15.75">
      <c r="A82" s="14">
        <v>67</v>
      </c>
      <c r="B82" s="18" t="s">
        <v>65</v>
      </c>
      <c r="C82" s="12" t="s">
        <v>157</v>
      </c>
      <c r="D82" s="13" t="s">
        <v>2</v>
      </c>
      <c r="E82" s="14"/>
      <c r="F82" s="14"/>
      <c r="G82" s="11">
        <v>0</v>
      </c>
      <c r="H82" s="11">
        <v>0</v>
      </c>
      <c r="I82" s="11">
        <v>0</v>
      </c>
      <c r="J82" s="10">
        <f t="shared" si="1"/>
        <v>0</v>
      </c>
      <c r="K82" s="20">
        <v>0</v>
      </c>
      <c r="L82" s="20">
        <v>0</v>
      </c>
      <c r="M82" s="20">
        <v>0</v>
      </c>
    </row>
    <row r="83" spans="1:13" ht="15.75">
      <c r="A83" s="14">
        <v>68</v>
      </c>
      <c r="B83" s="18" t="s">
        <v>66</v>
      </c>
      <c r="C83" s="12" t="s">
        <v>158</v>
      </c>
      <c r="D83" s="13" t="s">
        <v>2</v>
      </c>
      <c r="E83" s="13" t="s">
        <v>2</v>
      </c>
      <c r="F83" s="13" t="s">
        <v>2</v>
      </c>
      <c r="G83" s="11">
        <v>0</v>
      </c>
      <c r="H83" s="11">
        <v>0</v>
      </c>
      <c r="I83" s="11">
        <v>0</v>
      </c>
      <c r="J83" s="10">
        <f t="shared" si="1"/>
        <v>0</v>
      </c>
      <c r="K83" s="20">
        <v>0</v>
      </c>
      <c r="L83" s="29">
        <v>0</v>
      </c>
      <c r="M83" s="20">
        <v>0</v>
      </c>
    </row>
    <row r="84" spans="1:13" ht="15.75">
      <c r="A84" s="14">
        <v>69</v>
      </c>
      <c r="B84" s="18" t="s">
        <v>67</v>
      </c>
      <c r="C84" s="12" t="s">
        <v>159</v>
      </c>
      <c r="D84" s="13" t="s">
        <v>2</v>
      </c>
      <c r="E84" s="14"/>
      <c r="F84" s="14"/>
      <c r="G84" s="11">
        <v>0</v>
      </c>
      <c r="H84" s="11">
        <v>0</v>
      </c>
      <c r="I84" s="11">
        <v>0</v>
      </c>
      <c r="J84" s="10">
        <f t="shared" si="1"/>
        <v>0</v>
      </c>
      <c r="K84" s="20">
        <v>0</v>
      </c>
      <c r="L84" s="20">
        <v>0</v>
      </c>
      <c r="M84" s="20">
        <v>0</v>
      </c>
    </row>
    <row r="85" spans="1:13" ht="15.75">
      <c r="A85" s="14">
        <v>70</v>
      </c>
      <c r="B85" s="18" t="s">
        <v>68</v>
      </c>
      <c r="C85" s="12" t="s">
        <v>160</v>
      </c>
      <c r="D85" s="13" t="s">
        <v>2</v>
      </c>
      <c r="E85" s="14"/>
      <c r="F85" s="14"/>
      <c r="G85" s="11">
        <v>0</v>
      </c>
      <c r="H85" s="11">
        <v>0</v>
      </c>
      <c r="I85" s="11">
        <v>0</v>
      </c>
      <c r="J85" s="10">
        <f t="shared" si="1"/>
        <v>0</v>
      </c>
      <c r="K85" s="20">
        <v>0</v>
      </c>
      <c r="L85" s="20">
        <v>0</v>
      </c>
      <c r="M85" s="20">
        <v>0</v>
      </c>
    </row>
    <row r="86" spans="1:13" ht="15.75">
      <c r="A86" s="14">
        <v>71</v>
      </c>
      <c r="B86" s="18" t="s">
        <v>69</v>
      </c>
      <c r="C86" s="12" t="s">
        <v>161</v>
      </c>
      <c r="D86" s="13" t="s">
        <v>2</v>
      </c>
      <c r="E86" s="14"/>
      <c r="F86" s="14"/>
      <c r="G86" s="11">
        <v>0</v>
      </c>
      <c r="H86" s="11">
        <v>0</v>
      </c>
      <c r="I86" s="11">
        <v>0</v>
      </c>
      <c r="J86" s="10">
        <f t="shared" si="1"/>
        <v>0</v>
      </c>
      <c r="K86" s="20">
        <v>0</v>
      </c>
      <c r="L86" s="29">
        <v>0</v>
      </c>
      <c r="M86" s="20">
        <v>0</v>
      </c>
    </row>
    <row r="87" spans="1:13" ht="15.75">
      <c r="A87" s="14">
        <v>72</v>
      </c>
      <c r="B87" s="18" t="s">
        <v>70</v>
      </c>
      <c r="C87" s="12" t="s">
        <v>162</v>
      </c>
      <c r="D87" s="13" t="s">
        <v>2</v>
      </c>
      <c r="E87" s="14"/>
      <c r="F87" s="14"/>
      <c r="G87" s="11">
        <v>0</v>
      </c>
      <c r="H87" s="11">
        <v>0</v>
      </c>
      <c r="I87" s="11">
        <v>0</v>
      </c>
      <c r="J87" s="10">
        <f t="shared" si="1"/>
        <v>0</v>
      </c>
      <c r="K87" s="20">
        <v>0</v>
      </c>
      <c r="L87" s="29">
        <v>0</v>
      </c>
      <c r="M87" s="20">
        <v>0</v>
      </c>
    </row>
    <row r="88" spans="1:13" ht="15.75">
      <c r="A88" s="14">
        <v>73</v>
      </c>
      <c r="B88" s="18" t="s">
        <v>71</v>
      </c>
      <c r="C88" s="12" t="s">
        <v>163</v>
      </c>
      <c r="D88" s="13" t="s">
        <v>2</v>
      </c>
      <c r="E88" s="14"/>
      <c r="F88" s="14"/>
      <c r="G88" s="11">
        <v>0</v>
      </c>
      <c r="H88" s="11">
        <v>0</v>
      </c>
      <c r="I88" s="11">
        <v>0</v>
      </c>
      <c r="J88" s="10">
        <f t="shared" si="1"/>
        <v>0</v>
      </c>
      <c r="K88" s="20">
        <v>0</v>
      </c>
      <c r="L88" s="29">
        <v>0</v>
      </c>
      <c r="M88" s="20">
        <v>0</v>
      </c>
    </row>
    <row r="89" spans="1:13" ht="15.75">
      <c r="A89" s="14">
        <v>74</v>
      </c>
      <c r="B89" s="18" t="s">
        <v>72</v>
      </c>
      <c r="C89" s="12" t="s">
        <v>164</v>
      </c>
      <c r="D89" s="13" t="s">
        <v>2</v>
      </c>
      <c r="E89" s="14"/>
      <c r="F89" s="14"/>
      <c r="G89" s="11">
        <v>0</v>
      </c>
      <c r="H89" s="11">
        <v>0</v>
      </c>
      <c r="I89" s="11">
        <v>0</v>
      </c>
      <c r="J89" s="10">
        <f t="shared" si="1"/>
        <v>0</v>
      </c>
      <c r="K89" s="20">
        <v>0</v>
      </c>
      <c r="L89" s="29">
        <v>0</v>
      </c>
      <c r="M89" s="20">
        <v>0</v>
      </c>
    </row>
    <row r="90" spans="1:13" ht="15.75">
      <c r="A90" s="14">
        <v>75</v>
      </c>
      <c r="B90" s="18" t="s">
        <v>73</v>
      </c>
      <c r="C90" s="12" t="s">
        <v>73</v>
      </c>
      <c r="D90" s="13" t="s">
        <v>2</v>
      </c>
      <c r="E90" s="14"/>
      <c r="F90" s="13" t="s">
        <v>2</v>
      </c>
      <c r="G90" s="26">
        <v>0</v>
      </c>
      <c r="H90" s="11">
        <v>0</v>
      </c>
      <c r="I90" s="11">
        <v>0</v>
      </c>
      <c r="J90" s="10">
        <f t="shared" si="1"/>
        <v>0</v>
      </c>
      <c r="K90" s="20">
        <v>0</v>
      </c>
      <c r="L90" s="17"/>
      <c r="M90" s="32"/>
    </row>
    <row r="91" spans="1:13" ht="15.75">
      <c r="A91" s="14">
        <v>76</v>
      </c>
      <c r="B91" s="18" t="s">
        <v>74</v>
      </c>
      <c r="C91" s="12" t="s">
        <v>74</v>
      </c>
      <c r="D91" s="13" t="s">
        <v>2</v>
      </c>
      <c r="E91" s="14"/>
      <c r="F91" s="13" t="s">
        <v>2</v>
      </c>
      <c r="G91" s="26">
        <v>0</v>
      </c>
      <c r="H91" s="11">
        <v>0</v>
      </c>
      <c r="I91" s="11">
        <v>0</v>
      </c>
      <c r="J91" s="10">
        <f t="shared" si="1"/>
        <v>0</v>
      </c>
      <c r="K91" s="20">
        <v>0</v>
      </c>
      <c r="L91" s="17"/>
      <c r="M91" s="32"/>
    </row>
    <row r="92" spans="1:13" ht="15.75">
      <c r="A92" s="14">
        <v>77</v>
      </c>
      <c r="B92" s="18" t="s">
        <v>75</v>
      </c>
      <c r="C92" s="12" t="s">
        <v>165</v>
      </c>
      <c r="D92" s="13" t="s">
        <v>2</v>
      </c>
      <c r="E92" s="13" t="s">
        <v>2</v>
      </c>
      <c r="F92" s="14"/>
      <c r="G92" s="26">
        <v>0</v>
      </c>
      <c r="H92" s="11">
        <v>0</v>
      </c>
      <c r="I92" s="11">
        <v>0</v>
      </c>
      <c r="J92" s="10">
        <f t="shared" si="1"/>
        <v>0</v>
      </c>
      <c r="K92" s="20">
        <v>0</v>
      </c>
      <c r="L92" s="17"/>
      <c r="M92" s="22"/>
    </row>
    <row r="93" spans="1:13" ht="15.75">
      <c r="A93" s="14">
        <v>78</v>
      </c>
      <c r="B93" s="33" t="s">
        <v>76</v>
      </c>
      <c r="C93" s="12" t="s">
        <v>166</v>
      </c>
      <c r="D93" s="13" t="s">
        <v>2</v>
      </c>
      <c r="E93" s="14"/>
      <c r="F93" s="13" t="s">
        <v>2</v>
      </c>
      <c r="G93" s="26">
        <v>0</v>
      </c>
      <c r="H93" s="11">
        <v>0</v>
      </c>
      <c r="I93" s="11">
        <v>0</v>
      </c>
      <c r="J93" s="10">
        <f t="shared" si="1"/>
        <v>0</v>
      </c>
      <c r="K93" s="20">
        <v>0</v>
      </c>
      <c r="L93" s="17">
        <v>0</v>
      </c>
      <c r="M93" s="22"/>
    </row>
    <row r="94" spans="1:13" ht="15.75">
      <c r="A94" s="14">
        <v>79</v>
      </c>
      <c r="B94" s="18" t="s">
        <v>77</v>
      </c>
      <c r="C94" s="12" t="s">
        <v>167</v>
      </c>
      <c r="D94" s="13" t="s">
        <v>2</v>
      </c>
      <c r="E94" s="14"/>
      <c r="F94" s="14"/>
      <c r="G94" s="11">
        <v>0</v>
      </c>
      <c r="H94" s="11">
        <v>0</v>
      </c>
      <c r="I94" s="11">
        <v>0</v>
      </c>
      <c r="J94" s="10">
        <f t="shared" si="1"/>
        <v>0</v>
      </c>
      <c r="K94" s="20">
        <v>0</v>
      </c>
      <c r="L94" s="17">
        <v>372891321</v>
      </c>
      <c r="M94" s="22"/>
    </row>
    <row r="95" spans="1:13" ht="15.75">
      <c r="A95" s="47" t="s">
        <v>92</v>
      </c>
      <c r="B95" s="48"/>
      <c r="C95" s="49"/>
      <c r="D95" s="14"/>
      <c r="E95" s="9">
        <v>25</v>
      </c>
      <c r="F95" s="9">
        <v>16</v>
      </c>
      <c r="G95" s="34">
        <f>SUM(G16:G94)</f>
        <v>7348041490</v>
      </c>
      <c r="H95" s="15">
        <f t="shared" ref="H95" si="2">SUM(H16:H94)</f>
        <v>0</v>
      </c>
      <c r="I95" s="34">
        <f>SUM(I16:I94)</f>
        <v>637664730</v>
      </c>
      <c r="J95" s="34">
        <f>SUM(J16:J94)</f>
        <v>7985706220</v>
      </c>
      <c r="K95" s="35">
        <f>SUM(K16:K94)</f>
        <v>25821008403.359997</v>
      </c>
      <c r="L95" s="35">
        <f t="shared" ref="L95:M95" si="3">SUM(L16:L94)</f>
        <v>161367525879.04999</v>
      </c>
      <c r="M95" s="36">
        <f t="shared" si="3"/>
        <v>1.0000000000000004</v>
      </c>
    </row>
    <row r="96" spans="1:13" ht="15.75">
      <c r="K96" s="37"/>
    </row>
    <row r="97" spans="2:11" ht="15" customHeight="1">
      <c r="B97" s="50"/>
      <c r="C97" s="50"/>
      <c r="D97" s="50"/>
      <c r="E97" s="50"/>
      <c r="F97" s="50"/>
      <c r="J97" s="16"/>
      <c r="K97" s="16"/>
    </row>
    <row r="98" spans="2:11">
      <c r="C98" s="46"/>
      <c r="D98" s="46"/>
      <c r="E98" s="46"/>
      <c r="F98" s="46"/>
    </row>
  </sheetData>
  <mergeCells count="18">
    <mergeCell ref="A9:K9"/>
    <mergeCell ref="A12:A15"/>
    <mergeCell ref="B12:B15"/>
    <mergeCell ref="C12:C15"/>
    <mergeCell ref="D12:F14"/>
    <mergeCell ref="G12:J13"/>
    <mergeCell ref="G14:H14"/>
    <mergeCell ref="I14:I15"/>
    <mergeCell ref="J14:J15"/>
    <mergeCell ref="K14:K15"/>
    <mergeCell ref="C98:F98"/>
    <mergeCell ref="A95:C95"/>
    <mergeCell ref="B97:F97"/>
    <mergeCell ref="E10:H10"/>
    <mergeCell ref="I10:K10"/>
    <mergeCell ref="J11:M11"/>
    <mergeCell ref="K12:M13"/>
    <mergeCell ref="M14:M15"/>
  </mergeCells>
  <pageMargins left="0.7" right="0.7" top="0.75" bottom="0.75" header="0.3" footer="0.3"/>
  <pageSetup scale="4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2014-07-07T04:42:12Z</cp:lastPrinted>
  <dcterms:created xsi:type="dcterms:W3CDTF">2014-07-03T00:54:40Z</dcterms:created>
  <dcterms:modified xsi:type="dcterms:W3CDTF">2014-07-07T04:44:53Z</dcterms:modified>
</cp:coreProperties>
</file>